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730" yWindow="-30" windowWidth="6900" windowHeight="8445" tabRatio="771" activeTab="2"/>
  </bookViews>
  <sheets>
    <sheet name="ABS" sheetId="55" r:id="rId1"/>
    <sheet name="DET " sheetId="75" r:id="rId2"/>
    <sheet name="Sch for tender" sheetId="76" r:id="rId3"/>
  </sheets>
  <externalReferences>
    <externalReference r:id="rId4"/>
    <externalReference r:id="rId5"/>
    <externalReference r:id="rId6"/>
    <externalReference r:id="rId7"/>
    <externalReference r:id="rId8"/>
  </externalReferences>
  <definedNames>
    <definedName name="\A" localSheetId="0">#REF!</definedName>
    <definedName name="\A">#REF!</definedName>
    <definedName name="___a3" localSheetId="1" hidden="1">{"pl_t&amp;d",#N/A,FALSE,"p&amp;l_t&amp;D_01_02 (2)"}</definedName>
    <definedName name="___a3" hidden="1">{"pl_t&amp;d",#N/A,FALSE,"p&amp;l_t&amp;D_01_02 (2)"}</definedName>
    <definedName name="___aa1" localSheetId="1" hidden="1">{"pl_t&amp;d",#N/A,FALSE,"p&amp;l_t&amp;D_01_02 (2)"}</definedName>
    <definedName name="___aa1" hidden="1">{"pl_t&amp;d",#N/A,FALSE,"p&amp;l_t&amp;D_01_02 (2)"}</definedName>
    <definedName name="___B1" localSheetId="1" hidden="1">{"pl_t&amp;d",#N/A,FALSE,"p&amp;l_t&amp;D_01_02 (2)"}</definedName>
    <definedName name="___B1" hidden="1">{"pl_t&amp;d",#N/A,FALSE,"p&amp;l_t&amp;D_01_02 (2)"}</definedName>
    <definedName name="___CAT04" localSheetId="1" hidden="1">{"pl_t&amp;d",#N/A,FALSE,"p&amp;l_t&amp;D_01_02 (2)"}</definedName>
    <definedName name="___CAT04" hidden="1">{"pl_t&amp;d",#N/A,FALSE,"p&amp;l_t&amp;D_01_02 (2)"}</definedName>
    <definedName name="___dd1" localSheetId="1" hidden="1">{"pl_t&amp;d",#N/A,FALSE,"p&amp;l_t&amp;D_01_02 (2)"}</definedName>
    <definedName name="___dd1" hidden="1">{"pl_t&amp;d",#N/A,FALSE,"p&amp;l_t&amp;D_01_02 (2)"}</definedName>
    <definedName name="___dem2" localSheetId="1" hidden="1">{"pl_t&amp;d",#N/A,FALSE,"p&amp;l_t&amp;D_01_02 (2)"}</definedName>
    <definedName name="___dem2" hidden="1">{"pl_t&amp;d",#N/A,FALSE,"p&amp;l_t&amp;D_01_02 (2)"}</definedName>
    <definedName name="___dem3" localSheetId="1" hidden="1">{"pl_t&amp;d",#N/A,FALSE,"p&amp;l_t&amp;D_01_02 (2)"}</definedName>
    <definedName name="___dem3" hidden="1">{"pl_t&amp;d",#N/A,FALSE,"p&amp;l_t&amp;D_01_02 (2)"}</definedName>
    <definedName name="___E5" localSheetId="1" hidden="1">{"pl_t&amp;d",#N/A,FALSE,"p&amp;l_t&amp;D_01_02 (2)"}</definedName>
    <definedName name="___E5" hidden="1">{"pl_t&amp;d",#N/A,FALSE,"p&amp;l_t&amp;D_01_02 (2)"}</definedName>
    <definedName name="___fin2" localSheetId="1" hidden="1">{"pl_t&amp;d",#N/A,FALSE,"p&amp;l_t&amp;D_01_02 (2)"}</definedName>
    <definedName name="___fin2" hidden="1">{"pl_t&amp;d",#N/A,FALSE,"p&amp;l_t&amp;D_01_02 (2)"}</definedName>
    <definedName name="___for5" localSheetId="1" hidden="1">{"pl_t&amp;d",#N/A,FALSE,"p&amp;l_t&amp;D_01_02 (2)"}</definedName>
    <definedName name="___for5" hidden="1">{"pl_t&amp;d",#N/A,FALSE,"p&amp;l_t&amp;D_01_02 (2)"}</definedName>
    <definedName name="___j3" localSheetId="1" hidden="1">{"pl_t&amp;d",#N/A,FALSE,"p&amp;l_t&amp;D_01_02 (2)"}</definedName>
    <definedName name="___j3" hidden="1">{"pl_t&amp;d",#N/A,FALSE,"p&amp;l_t&amp;D_01_02 (2)"}</definedName>
    <definedName name="___j4" localSheetId="1" hidden="1">{"pl_t&amp;d",#N/A,FALSE,"p&amp;l_t&amp;D_01_02 (2)"}</definedName>
    <definedName name="___j4" hidden="1">{"pl_t&amp;d",#N/A,FALSE,"p&amp;l_t&amp;D_01_02 (2)"}</definedName>
    <definedName name="___j5" localSheetId="1" hidden="1">{"pl_t&amp;d",#N/A,FALSE,"p&amp;l_t&amp;D_01_02 (2)"}</definedName>
    <definedName name="___j5" hidden="1">{"pl_t&amp;d",#N/A,FALSE,"p&amp;l_t&amp;D_01_02 (2)"}</definedName>
    <definedName name="___k1" localSheetId="1" hidden="1">{"pl_t&amp;d",#N/A,FALSE,"p&amp;l_t&amp;D_01_02 (2)"}</definedName>
    <definedName name="___k1" hidden="1">{"pl_t&amp;d",#N/A,FALSE,"p&amp;l_t&amp;D_01_02 (2)"}</definedName>
    <definedName name="___new1" localSheetId="1" hidden="1">{"pl_t&amp;d",#N/A,FALSE,"p&amp;l_t&amp;D_01_02 (2)"}</definedName>
    <definedName name="___new1" hidden="1">{"pl_t&amp;d",#N/A,FALSE,"p&amp;l_t&amp;D_01_02 (2)"}</definedName>
    <definedName name="___no1" localSheetId="1" hidden="1">{"pl_t&amp;d",#N/A,FALSE,"p&amp;l_t&amp;D_01_02 (2)"}</definedName>
    <definedName name="___no1" hidden="1">{"pl_t&amp;d",#N/A,FALSE,"p&amp;l_t&amp;D_01_02 (2)"}</definedName>
    <definedName name="___not1" localSheetId="1" hidden="1">{"pl_t&amp;d",#N/A,FALSE,"p&amp;l_t&amp;D_01_02 (2)"}</definedName>
    <definedName name="___not1" hidden="1">{"pl_t&amp;d",#N/A,FALSE,"p&amp;l_t&amp;D_01_02 (2)"}</definedName>
    <definedName name="___p1" localSheetId="1" hidden="1">{"pl_t&amp;d",#N/A,FALSE,"p&amp;l_t&amp;D_01_02 (2)"}</definedName>
    <definedName name="___p1" hidden="1">{"pl_t&amp;d",#N/A,FALSE,"p&amp;l_t&amp;D_01_02 (2)"}</definedName>
    <definedName name="___p2" localSheetId="1" hidden="1">{"pl_td_01_02",#N/A,FALSE,"p&amp;l_t&amp;D_01_02 (2)"}</definedName>
    <definedName name="___p2" hidden="1">{"pl_td_01_02",#N/A,FALSE,"p&amp;l_t&amp;D_01_02 (2)"}</definedName>
    <definedName name="___p3" localSheetId="1" hidden="1">{"pl_t&amp;d",#N/A,FALSE,"p&amp;l_t&amp;D_01_02 (2)"}</definedName>
    <definedName name="___p3" hidden="1">{"pl_t&amp;d",#N/A,FALSE,"p&amp;l_t&amp;D_01_02 (2)"}</definedName>
    <definedName name="___p4" localSheetId="1" hidden="1">{"pl_t&amp;d",#N/A,FALSE,"p&amp;l_t&amp;D_01_02 (2)"}</definedName>
    <definedName name="___p4" hidden="1">{"pl_t&amp;d",#N/A,FALSE,"p&amp;l_t&amp;D_01_02 (2)"}</definedName>
    <definedName name="___q2" localSheetId="1" hidden="1">{"pl_t&amp;d",#N/A,FALSE,"p&amp;l_t&amp;D_01_02 (2)"}</definedName>
    <definedName name="___q2" hidden="1">{"pl_t&amp;d",#N/A,FALSE,"p&amp;l_t&amp;D_01_02 (2)"}</definedName>
    <definedName name="___q3" localSheetId="1" hidden="1">{"pl_t&amp;d",#N/A,FALSE,"p&amp;l_t&amp;D_01_02 (2)"}</definedName>
    <definedName name="___q3" hidden="1">{"pl_t&amp;d",#N/A,FALSE,"p&amp;l_t&amp;D_01_02 (2)"}</definedName>
    <definedName name="___s1" localSheetId="1" hidden="1">{"pl_t&amp;d",#N/A,FALSE,"p&amp;l_t&amp;D_01_02 (2)"}</definedName>
    <definedName name="___s1" hidden="1">{"pl_t&amp;d",#N/A,FALSE,"p&amp;l_t&amp;D_01_02 (2)"}</definedName>
    <definedName name="___s2" localSheetId="1" hidden="1">{"pl_t&amp;d",#N/A,FALSE,"p&amp;l_t&amp;D_01_02 (2)"}</definedName>
    <definedName name="___s2" hidden="1">{"pl_t&amp;d",#N/A,FALSE,"p&amp;l_t&amp;D_01_02 (2)"}</definedName>
    <definedName name="___ss1" localSheetId="1" hidden="1">{"pl_t&amp;d",#N/A,FALSE,"p&amp;l_t&amp;D_01_02 (2)"}</definedName>
    <definedName name="___ss1" hidden="1">{"pl_t&amp;d",#N/A,FALSE,"p&amp;l_t&amp;D_01_02 (2)"}</definedName>
    <definedName name="___udc12" localSheetId="1" hidden="1">{"pl_t&amp;d",#N/A,FALSE,"p&amp;l_t&amp;D_01_02 (2)"}</definedName>
    <definedName name="___udc12" hidden="1">{"pl_t&amp;d",#N/A,FALSE,"p&amp;l_t&amp;D_01_02 (2)"}</definedName>
    <definedName name="__A1000000" localSheetId="1">#REF!</definedName>
    <definedName name="__A1000000">#REF!</definedName>
    <definedName name="__Apr02" localSheetId="1">[1]Newabstract!#REF!</definedName>
    <definedName name="__Apr02">[1]Newabstract!#REF!</definedName>
    <definedName name="__Apr03" localSheetId="1">[1]Newabstract!#REF!</definedName>
    <definedName name="__Apr03">[1]Newabstract!#REF!</definedName>
    <definedName name="__Apr04" localSheetId="1">[1]Newabstract!#REF!</definedName>
    <definedName name="__Apr04">[1]Newabstract!#REF!</definedName>
    <definedName name="__Apr05" localSheetId="1">[1]Newabstract!#REF!</definedName>
    <definedName name="__Apr05">[1]Newabstract!#REF!</definedName>
    <definedName name="__Apr06" localSheetId="1">[1]Newabstract!#REF!</definedName>
    <definedName name="__Apr06">[1]Newabstract!#REF!</definedName>
    <definedName name="__Apr07" localSheetId="1">[1]Newabstract!#REF!</definedName>
    <definedName name="__Apr07">[1]Newabstract!#REF!</definedName>
    <definedName name="__Apr08" localSheetId="1">[1]Newabstract!#REF!</definedName>
    <definedName name="__Apr08">[1]Newabstract!#REF!</definedName>
    <definedName name="__Apr09" localSheetId="1">[1]Newabstract!#REF!</definedName>
    <definedName name="__Apr09">[1]Newabstract!#REF!</definedName>
    <definedName name="__Apr10" localSheetId="1">[1]Newabstract!#REF!</definedName>
    <definedName name="__Apr10">[1]Newabstract!#REF!</definedName>
    <definedName name="__Apr11" localSheetId="1">[1]Newabstract!#REF!</definedName>
    <definedName name="__Apr11">[1]Newabstract!#REF!</definedName>
    <definedName name="__Apr13" localSheetId="1">[1]Newabstract!#REF!</definedName>
    <definedName name="__Apr13">[1]Newabstract!#REF!</definedName>
    <definedName name="__Apr14" localSheetId="1">[1]Newabstract!#REF!</definedName>
    <definedName name="__Apr14">[1]Newabstract!#REF!</definedName>
    <definedName name="__Apr15" localSheetId="1">[1]Newabstract!#REF!</definedName>
    <definedName name="__Apr15">[1]Newabstract!#REF!</definedName>
    <definedName name="__Apr16" localSheetId="1">[1]Newabstract!#REF!</definedName>
    <definedName name="__Apr16">[1]Newabstract!#REF!</definedName>
    <definedName name="__Apr17" localSheetId="1">[1]Newabstract!#REF!</definedName>
    <definedName name="__Apr17">[1]Newabstract!#REF!</definedName>
    <definedName name="__Apr20" localSheetId="1">[1]Newabstract!#REF!</definedName>
    <definedName name="__Apr20">[1]Newabstract!#REF!</definedName>
    <definedName name="__Apr21" localSheetId="1">[1]Newabstract!#REF!</definedName>
    <definedName name="__Apr21">[1]Newabstract!#REF!</definedName>
    <definedName name="__Apr22" localSheetId="1">[1]Newabstract!#REF!</definedName>
    <definedName name="__Apr22">[1]Newabstract!#REF!</definedName>
    <definedName name="__Apr23" localSheetId="1">[1]Newabstract!#REF!</definedName>
    <definedName name="__Apr23">[1]Newabstract!#REF!</definedName>
    <definedName name="__Apr24" localSheetId="1">[1]Newabstract!#REF!</definedName>
    <definedName name="__Apr24">[1]Newabstract!#REF!</definedName>
    <definedName name="__Apr27" localSheetId="1">[1]Newabstract!#REF!</definedName>
    <definedName name="__Apr27">[1]Newabstract!#REF!</definedName>
    <definedName name="__Apr28" localSheetId="1">[1]Newabstract!#REF!</definedName>
    <definedName name="__Apr28">[1]Newabstract!#REF!</definedName>
    <definedName name="__Apr29" localSheetId="1">[1]Newabstract!#REF!</definedName>
    <definedName name="__Apr29">[1]Newabstract!#REF!</definedName>
    <definedName name="__Apr30" localSheetId="1">[1]Newabstract!#REF!</definedName>
    <definedName name="__Apr30">[1]Newabstract!#REF!</definedName>
    <definedName name="__BSD1" localSheetId="1">#REF!</definedName>
    <definedName name="__BSD1">#REF!</definedName>
    <definedName name="__BSD2">#REF!</definedName>
    <definedName name="__G1">#REF!</definedName>
    <definedName name="__IED1">#REF!</definedName>
    <definedName name="__IED2">#REF!</definedName>
    <definedName name="__K66666">#REF!</definedName>
    <definedName name="__Mar06" localSheetId="1">[1]Newabstract!#REF!</definedName>
    <definedName name="__Mar06">[1]Newabstract!#REF!</definedName>
    <definedName name="__Mar09" localSheetId="1">[1]Newabstract!#REF!</definedName>
    <definedName name="__Mar09">[1]Newabstract!#REF!</definedName>
    <definedName name="__Mar10" localSheetId="1">[1]Newabstract!#REF!</definedName>
    <definedName name="__Mar10">[1]Newabstract!#REF!</definedName>
    <definedName name="__Mar11" localSheetId="1">[1]Newabstract!#REF!</definedName>
    <definedName name="__Mar11">[1]Newabstract!#REF!</definedName>
    <definedName name="__Mar12" localSheetId="1">[1]Newabstract!#REF!</definedName>
    <definedName name="__Mar12">[1]Newabstract!#REF!</definedName>
    <definedName name="__Mar13" localSheetId="1">[1]Newabstract!#REF!</definedName>
    <definedName name="__Mar13">[1]Newabstract!#REF!</definedName>
    <definedName name="__Mar16" localSheetId="1">[1]Newabstract!#REF!</definedName>
    <definedName name="__Mar16">[1]Newabstract!#REF!</definedName>
    <definedName name="__Mar17" localSheetId="1">[1]Newabstract!#REF!</definedName>
    <definedName name="__Mar17">[1]Newabstract!#REF!</definedName>
    <definedName name="__Mar18" localSheetId="1">[1]Newabstract!#REF!</definedName>
    <definedName name="__Mar18">[1]Newabstract!#REF!</definedName>
    <definedName name="__Mar19" localSheetId="1">[1]Newabstract!#REF!</definedName>
    <definedName name="__Mar19">[1]Newabstract!#REF!</definedName>
    <definedName name="__Mar20" localSheetId="1">[1]Newabstract!#REF!</definedName>
    <definedName name="__Mar20">[1]Newabstract!#REF!</definedName>
    <definedName name="__Mar23" localSheetId="1">[1]Newabstract!#REF!</definedName>
    <definedName name="__Mar23">[1]Newabstract!#REF!</definedName>
    <definedName name="__Mar24" localSheetId="1">[1]Newabstract!#REF!</definedName>
    <definedName name="__Mar24">[1]Newabstract!#REF!</definedName>
    <definedName name="__Mar25" localSheetId="1">[1]Newabstract!#REF!</definedName>
    <definedName name="__Mar25">[1]Newabstract!#REF!</definedName>
    <definedName name="__Mar26" localSheetId="1">[1]Newabstract!#REF!</definedName>
    <definedName name="__Mar26">[1]Newabstract!#REF!</definedName>
    <definedName name="__Mar27" localSheetId="1">[1]Newabstract!#REF!</definedName>
    <definedName name="__Mar27">[1]Newabstract!#REF!</definedName>
    <definedName name="__Mar28" localSheetId="1">[1]Newabstract!#REF!</definedName>
    <definedName name="__Mar28">[1]Newabstract!#REF!</definedName>
    <definedName name="__Mar30" localSheetId="1">[1]Newabstract!#REF!</definedName>
    <definedName name="__Mar30">[1]Newabstract!#REF!</definedName>
    <definedName name="__Mar31" localSheetId="1">[1]Newabstract!#REF!</definedName>
    <definedName name="__Mar31">[1]Newabstract!#REF!</definedName>
    <definedName name="__SL1" localSheetId="1">[2]Salient1!#REF!</definedName>
    <definedName name="__SL1">[2]Salient1!#REF!</definedName>
    <definedName name="__SL2" localSheetId="1">[2]Salient1!#REF!</definedName>
    <definedName name="__SL2">[2]Salient1!#REF!</definedName>
    <definedName name="__SL3" localSheetId="1">[2]Salient1!#REF!</definedName>
    <definedName name="__SL3">[2]Salient1!#REF!</definedName>
    <definedName name="_A1000000" localSheetId="0">#REF!</definedName>
    <definedName name="_A1000000" localSheetId="1">#REF!</definedName>
    <definedName name="_A1000000">#REF!</definedName>
    <definedName name="_a3" localSheetId="1" hidden="1">{"pl_t&amp;d",#N/A,FALSE,"p&amp;l_t&amp;D_01_02 (2)"}</definedName>
    <definedName name="_a3" hidden="1">{"pl_t&amp;d",#N/A,FALSE,"p&amp;l_t&amp;D_01_02 (2)"}</definedName>
    <definedName name="_aa1" localSheetId="1" hidden="1">{"pl_t&amp;d",#N/A,FALSE,"p&amp;l_t&amp;D_01_02 (2)"}</definedName>
    <definedName name="_aa1" hidden="1">{"pl_t&amp;d",#N/A,FALSE,"p&amp;l_t&amp;D_01_02 (2)"}</definedName>
    <definedName name="_Apr02" localSheetId="0">[1]Newabstract!#REF!</definedName>
    <definedName name="_Apr02" localSheetId="1">[1]Newabstract!#REF!</definedName>
    <definedName name="_Apr02">[1]Newabstract!#REF!</definedName>
    <definedName name="_Apr03" localSheetId="0">[1]Newabstract!#REF!</definedName>
    <definedName name="_Apr03" localSheetId="1">[1]Newabstract!#REF!</definedName>
    <definedName name="_Apr03">[1]Newabstract!#REF!</definedName>
    <definedName name="_Apr04" localSheetId="0">[1]Newabstract!#REF!</definedName>
    <definedName name="_Apr04" localSheetId="1">[1]Newabstract!#REF!</definedName>
    <definedName name="_Apr04">[1]Newabstract!#REF!</definedName>
    <definedName name="_Apr05" localSheetId="0">[1]Newabstract!#REF!</definedName>
    <definedName name="_Apr05" localSheetId="1">[1]Newabstract!#REF!</definedName>
    <definedName name="_Apr05">[1]Newabstract!#REF!</definedName>
    <definedName name="_Apr06" localSheetId="0">[1]Newabstract!#REF!</definedName>
    <definedName name="_Apr06" localSheetId="1">[1]Newabstract!#REF!</definedName>
    <definedName name="_Apr06">[1]Newabstract!#REF!</definedName>
    <definedName name="_Apr07" localSheetId="0">[1]Newabstract!#REF!</definedName>
    <definedName name="_Apr07" localSheetId="1">[1]Newabstract!#REF!</definedName>
    <definedName name="_Apr07">[1]Newabstract!#REF!</definedName>
    <definedName name="_Apr08" localSheetId="0">[1]Newabstract!#REF!</definedName>
    <definedName name="_Apr08" localSheetId="1">[1]Newabstract!#REF!</definedName>
    <definedName name="_Apr08">[1]Newabstract!#REF!</definedName>
    <definedName name="_Apr09" localSheetId="0">[1]Newabstract!#REF!</definedName>
    <definedName name="_Apr09" localSheetId="1">[1]Newabstract!#REF!</definedName>
    <definedName name="_Apr09">[1]Newabstract!#REF!</definedName>
    <definedName name="_Apr10" localSheetId="0">[1]Newabstract!#REF!</definedName>
    <definedName name="_Apr10" localSheetId="1">[1]Newabstract!#REF!</definedName>
    <definedName name="_Apr10">[1]Newabstract!#REF!</definedName>
    <definedName name="_Apr11" localSheetId="0">[1]Newabstract!#REF!</definedName>
    <definedName name="_Apr11" localSheetId="1">[1]Newabstract!#REF!</definedName>
    <definedName name="_Apr11">[1]Newabstract!#REF!</definedName>
    <definedName name="_Apr13" localSheetId="0">[1]Newabstract!#REF!</definedName>
    <definedName name="_Apr13" localSheetId="1">[1]Newabstract!#REF!</definedName>
    <definedName name="_Apr13">[1]Newabstract!#REF!</definedName>
    <definedName name="_Apr14" localSheetId="0">[1]Newabstract!#REF!</definedName>
    <definedName name="_Apr14" localSheetId="1">[1]Newabstract!#REF!</definedName>
    <definedName name="_Apr14">[1]Newabstract!#REF!</definedName>
    <definedName name="_Apr15" localSheetId="0">[1]Newabstract!#REF!</definedName>
    <definedName name="_Apr15" localSheetId="1">[1]Newabstract!#REF!</definedName>
    <definedName name="_Apr15">[1]Newabstract!#REF!</definedName>
    <definedName name="_Apr16" localSheetId="0">[1]Newabstract!#REF!</definedName>
    <definedName name="_Apr16" localSheetId="1">[1]Newabstract!#REF!</definedName>
    <definedName name="_Apr16">[1]Newabstract!#REF!</definedName>
    <definedName name="_Apr17" localSheetId="0">[1]Newabstract!#REF!</definedName>
    <definedName name="_Apr17" localSheetId="1">[1]Newabstract!#REF!</definedName>
    <definedName name="_Apr17">[1]Newabstract!#REF!</definedName>
    <definedName name="_Apr20" localSheetId="0">[1]Newabstract!#REF!</definedName>
    <definedName name="_Apr20" localSheetId="1">[1]Newabstract!#REF!</definedName>
    <definedName name="_Apr20">[1]Newabstract!#REF!</definedName>
    <definedName name="_Apr21" localSheetId="0">[1]Newabstract!#REF!</definedName>
    <definedName name="_Apr21" localSheetId="1">[1]Newabstract!#REF!</definedName>
    <definedName name="_Apr21">[1]Newabstract!#REF!</definedName>
    <definedName name="_Apr22" localSheetId="0">[1]Newabstract!#REF!</definedName>
    <definedName name="_Apr22" localSheetId="1">[1]Newabstract!#REF!</definedName>
    <definedName name="_Apr22">[1]Newabstract!#REF!</definedName>
    <definedName name="_Apr23" localSheetId="0">[1]Newabstract!#REF!</definedName>
    <definedName name="_Apr23" localSheetId="1">[1]Newabstract!#REF!</definedName>
    <definedName name="_Apr23">[1]Newabstract!#REF!</definedName>
    <definedName name="_Apr24" localSheetId="0">[1]Newabstract!#REF!</definedName>
    <definedName name="_Apr24" localSheetId="1">[1]Newabstract!#REF!</definedName>
    <definedName name="_Apr24">[1]Newabstract!#REF!</definedName>
    <definedName name="_Apr27" localSheetId="0">[1]Newabstract!#REF!</definedName>
    <definedName name="_Apr27" localSheetId="1">[1]Newabstract!#REF!</definedName>
    <definedName name="_Apr27">[1]Newabstract!#REF!</definedName>
    <definedName name="_Apr28" localSheetId="0">[1]Newabstract!#REF!</definedName>
    <definedName name="_Apr28" localSheetId="1">[1]Newabstract!#REF!</definedName>
    <definedName name="_Apr28">[1]Newabstract!#REF!</definedName>
    <definedName name="_Apr29" localSheetId="0">[1]Newabstract!#REF!</definedName>
    <definedName name="_Apr29" localSheetId="1">[1]Newabstract!#REF!</definedName>
    <definedName name="_Apr29">[1]Newabstract!#REF!</definedName>
    <definedName name="_Apr30" localSheetId="0">[1]Newabstract!#REF!</definedName>
    <definedName name="_Apr30" localSheetId="1">[1]Newabstract!#REF!</definedName>
    <definedName name="_Apr30">[1]Newabstract!#REF!</definedName>
    <definedName name="_B1" localSheetId="1" hidden="1">{"pl_t&amp;d",#N/A,FALSE,"p&amp;l_t&amp;D_01_02 (2)"}</definedName>
    <definedName name="_B1" hidden="1">{"pl_t&amp;d",#N/A,FALSE,"p&amp;l_t&amp;D_01_02 (2)"}</definedName>
    <definedName name="_BSD1" localSheetId="0">#REF!</definedName>
    <definedName name="_BSD1" localSheetId="1">#REF!</definedName>
    <definedName name="_BSD1">#REF!</definedName>
    <definedName name="_BSD2" localSheetId="0">#REF!</definedName>
    <definedName name="_BSD2">#REF!</definedName>
    <definedName name="_can430">40.73</definedName>
    <definedName name="_can435">43.3</definedName>
    <definedName name="_CAT04" localSheetId="1" hidden="1">{"pl_t&amp;d",#N/A,FALSE,"p&amp;l_t&amp;D_01_02 (2)"}</definedName>
    <definedName name="_CAT04" hidden="1">{"pl_t&amp;d",#N/A,FALSE,"p&amp;l_t&amp;D_01_02 (2)"}</definedName>
    <definedName name="_dd1" localSheetId="1" hidden="1">{"pl_t&amp;d",#N/A,FALSE,"p&amp;l_t&amp;D_01_02 (2)"}</definedName>
    <definedName name="_dd1" hidden="1">{"pl_t&amp;d",#N/A,FALSE,"p&amp;l_t&amp;D_01_02 (2)"}</definedName>
    <definedName name="_dem2" localSheetId="1" hidden="1">{"pl_t&amp;d",#N/A,FALSE,"p&amp;l_t&amp;D_01_02 (2)"}</definedName>
    <definedName name="_dem2" hidden="1">{"pl_t&amp;d",#N/A,FALSE,"p&amp;l_t&amp;D_01_02 (2)"}</definedName>
    <definedName name="_dem3" localSheetId="1" hidden="1">{"pl_t&amp;d",#N/A,FALSE,"p&amp;l_t&amp;D_01_02 (2)"}</definedName>
    <definedName name="_dem3" hidden="1">{"pl_t&amp;d",#N/A,FALSE,"p&amp;l_t&amp;D_01_02 (2)"}</definedName>
    <definedName name="_E5" localSheetId="1" hidden="1">{"pl_t&amp;d",#N/A,FALSE,"p&amp;l_t&amp;D_01_02 (2)"}</definedName>
    <definedName name="_E5" hidden="1">{"pl_t&amp;d",#N/A,FALSE,"p&amp;l_t&amp;D_01_02 (2)"}</definedName>
    <definedName name="_Fill" localSheetId="0" hidden="1">[3]ATP!#REF!</definedName>
    <definedName name="_Fill" localSheetId="1" hidden="1">[3]ATP!#REF!</definedName>
    <definedName name="_Fill" hidden="1">[3]ATP!#REF!</definedName>
    <definedName name="_xlnm._FilterDatabase" localSheetId="0" hidden="1">ABS!$A$3:$J$30</definedName>
    <definedName name="_fin2" localSheetId="1" hidden="1">{"pl_t&amp;d",#N/A,FALSE,"p&amp;l_t&amp;D_01_02 (2)"}</definedName>
    <definedName name="_fin2" hidden="1">{"pl_t&amp;d",#N/A,FALSE,"p&amp;l_t&amp;D_01_02 (2)"}</definedName>
    <definedName name="_for5" localSheetId="1" hidden="1">{"pl_t&amp;d",#N/A,FALSE,"p&amp;l_t&amp;D_01_02 (2)"}</definedName>
    <definedName name="_for5" hidden="1">{"pl_t&amp;d",#N/A,FALSE,"p&amp;l_t&amp;D_01_02 (2)"}</definedName>
    <definedName name="_G1" localSheetId="0">#REF!</definedName>
    <definedName name="_G1" localSheetId="1">#REF!</definedName>
    <definedName name="_G1">#REF!</definedName>
    <definedName name="_IED1" localSheetId="0">#REF!</definedName>
    <definedName name="_IED1">#REF!</definedName>
    <definedName name="_IED2" localSheetId="0">#REF!</definedName>
    <definedName name="_IED2">#REF!</definedName>
    <definedName name="_j3" localSheetId="1" hidden="1">{"pl_t&amp;d",#N/A,FALSE,"p&amp;l_t&amp;D_01_02 (2)"}</definedName>
    <definedName name="_j3" hidden="1">{"pl_t&amp;d",#N/A,FALSE,"p&amp;l_t&amp;D_01_02 (2)"}</definedName>
    <definedName name="_j4" localSheetId="1" hidden="1">{"pl_t&amp;d",#N/A,FALSE,"p&amp;l_t&amp;D_01_02 (2)"}</definedName>
    <definedName name="_j4" hidden="1">{"pl_t&amp;d",#N/A,FALSE,"p&amp;l_t&amp;D_01_02 (2)"}</definedName>
    <definedName name="_j5" localSheetId="1" hidden="1">{"pl_t&amp;d",#N/A,FALSE,"p&amp;l_t&amp;D_01_02 (2)"}</definedName>
    <definedName name="_j5" hidden="1">{"pl_t&amp;d",#N/A,FALSE,"p&amp;l_t&amp;D_01_02 (2)"}</definedName>
    <definedName name="_k1" localSheetId="1" hidden="1">{"pl_t&amp;d",#N/A,FALSE,"p&amp;l_t&amp;D_01_02 (2)"}</definedName>
    <definedName name="_k1" hidden="1">{"pl_t&amp;d",#N/A,FALSE,"p&amp;l_t&amp;D_01_02 (2)"}</definedName>
    <definedName name="_K66666" localSheetId="0">#REF!</definedName>
    <definedName name="_K66666" localSheetId="1">#REF!</definedName>
    <definedName name="_K66666">#REF!</definedName>
    <definedName name="_Key1" localSheetId="0" hidden="1">[3]ATP!#REF!</definedName>
    <definedName name="_Key1" localSheetId="1" hidden="1">[3]ATP!#REF!</definedName>
    <definedName name="_Key1" hidden="1">[3]ATP!#REF!</definedName>
    <definedName name="_Key2" localSheetId="0" hidden="1">#REF!</definedName>
    <definedName name="_Key2" localSheetId="1" hidden="1">#REF!</definedName>
    <definedName name="_Key2" hidden="1">#REF!</definedName>
    <definedName name="_Mar06" localSheetId="0">[1]Newabstract!#REF!</definedName>
    <definedName name="_Mar06" localSheetId="1">[1]Newabstract!#REF!</definedName>
    <definedName name="_Mar06">[1]Newabstract!#REF!</definedName>
    <definedName name="_Mar09" localSheetId="0">[1]Newabstract!#REF!</definedName>
    <definedName name="_Mar09" localSheetId="1">[1]Newabstract!#REF!</definedName>
    <definedName name="_Mar09">[1]Newabstract!#REF!</definedName>
    <definedName name="_Mar10" localSheetId="0">[1]Newabstract!#REF!</definedName>
    <definedName name="_Mar10" localSheetId="1">[1]Newabstract!#REF!</definedName>
    <definedName name="_Mar10">[1]Newabstract!#REF!</definedName>
    <definedName name="_Mar11" localSheetId="0">[1]Newabstract!#REF!</definedName>
    <definedName name="_Mar11" localSheetId="1">[1]Newabstract!#REF!</definedName>
    <definedName name="_Mar11">[1]Newabstract!#REF!</definedName>
    <definedName name="_Mar12" localSheetId="0">[1]Newabstract!#REF!</definedName>
    <definedName name="_Mar12" localSheetId="1">[1]Newabstract!#REF!</definedName>
    <definedName name="_Mar12">[1]Newabstract!#REF!</definedName>
    <definedName name="_Mar13" localSheetId="0">[1]Newabstract!#REF!</definedName>
    <definedName name="_Mar13" localSheetId="1">[1]Newabstract!#REF!</definedName>
    <definedName name="_Mar13">[1]Newabstract!#REF!</definedName>
    <definedName name="_Mar16" localSheetId="0">[1]Newabstract!#REF!</definedName>
    <definedName name="_Mar16" localSheetId="1">[1]Newabstract!#REF!</definedName>
    <definedName name="_Mar16">[1]Newabstract!#REF!</definedName>
    <definedName name="_Mar17" localSheetId="0">[1]Newabstract!#REF!</definedName>
    <definedName name="_Mar17" localSheetId="1">[1]Newabstract!#REF!</definedName>
    <definedName name="_Mar17">[1]Newabstract!#REF!</definedName>
    <definedName name="_Mar18" localSheetId="0">[1]Newabstract!#REF!</definedName>
    <definedName name="_Mar18" localSheetId="1">[1]Newabstract!#REF!</definedName>
    <definedName name="_Mar18">[1]Newabstract!#REF!</definedName>
    <definedName name="_Mar19" localSheetId="0">[1]Newabstract!#REF!</definedName>
    <definedName name="_Mar19" localSheetId="1">[1]Newabstract!#REF!</definedName>
    <definedName name="_Mar19">[1]Newabstract!#REF!</definedName>
    <definedName name="_Mar20" localSheetId="0">[1]Newabstract!#REF!</definedName>
    <definedName name="_Mar20" localSheetId="1">[1]Newabstract!#REF!</definedName>
    <definedName name="_Mar20">[1]Newabstract!#REF!</definedName>
    <definedName name="_Mar23" localSheetId="0">[1]Newabstract!#REF!</definedName>
    <definedName name="_Mar23" localSheetId="1">[1]Newabstract!#REF!</definedName>
    <definedName name="_Mar23">[1]Newabstract!#REF!</definedName>
    <definedName name="_Mar24" localSheetId="0">[1]Newabstract!#REF!</definedName>
    <definedName name="_Mar24" localSheetId="1">[1]Newabstract!#REF!</definedName>
    <definedName name="_Mar24">[1]Newabstract!#REF!</definedName>
    <definedName name="_Mar25" localSheetId="0">[1]Newabstract!#REF!</definedName>
    <definedName name="_Mar25" localSheetId="1">[1]Newabstract!#REF!</definedName>
    <definedName name="_Mar25">[1]Newabstract!#REF!</definedName>
    <definedName name="_Mar26" localSheetId="0">[1]Newabstract!#REF!</definedName>
    <definedName name="_Mar26" localSheetId="1">[1]Newabstract!#REF!</definedName>
    <definedName name="_Mar26">[1]Newabstract!#REF!</definedName>
    <definedName name="_Mar27" localSheetId="0">[1]Newabstract!#REF!</definedName>
    <definedName name="_Mar27" localSheetId="1">[1]Newabstract!#REF!</definedName>
    <definedName name="_Mar27">[1]Newabstract!#REF!</definedName>
    <definedName name="_Mar28" localSheetId="0">[1]Newabstract!#REF!</definedName>
    <definedName name="_Mar28" localSheetId="1">[1]Newabstract!#REF!</definedName>
    <definedName name="_Mar28">[1]Newabstract!#REF!</definedName>
    <definedName name="_Mar30" localSheetId="0">[1]Newabstract!#REF!</definedName>
    <definedName name="_Mar30" localSheetId="1">[1]Newabstract!#REF!</definedName>
    <definedName name="_Mar30">[1]Newabstract!#REF!</definedName>
    <definedName name="_Mar31" localSheetId="0">[1]Newabstract!#REF!</definedName>
    <definedName name="_Mar31" localSheetId="1">[1]Newabstract!#REF!</definedName>
    <definedName name="_Mar31">[1]Newabstract!#REF!</definedName>
    <definedName name="_new1" localSheetId="1" hidden="1">{"pl_t&amp;d",#N/A,FALSE,"p&amp;l_t&amp;D_01_02 (2)"}</definedName>
    <definedName name="_new1" hidden="1">{"pl_t&amp;d",#N/A,FALSE,"p&amp;l_t&amp;D_01_02 (2)"}</definedName>
    <definedName name="_no1" localSheetId="1" hidden="1">{"pl_t&amp;d",#N/A,FALSE,"p&amp;l_t&amp;D_01_02 (2)"}</definedName>
    <definedName name="_no1" hidden="1">{"pl_t&amp;d",#N/A,FALSE,"p&amp;l_t&amp;D_01_02 (2)"}</definedName>
    <definedName name="_not1" localSheetId="1" hidden="1">{"pl_t&amp;d",#N/A,FALSE,"p&amp;l_t&amp;D_01_02 (2)"}</definedName>
    <definedName name="_not1" hidden="1">{"pl_t&amp;d",#N/A,FALSE,"p&amp;l_t&amp;D_01_02 (2)"}</definedName>
    <definedName name="_Order1" hidden="1">255</definedName>
    <definedName name="_Order2" hidden="1">255</definedName>
    <definedName name="_p1" localSheetId="1" hidden="1">{"pl_t&amp;d",#N/A,FALSE,"p&amp;l_t&amp;D_01_02 (2)"}</definedName>
    <definedName name="_p1" hidden="1">{"pl_t&amp;d",#N/A,FALSE,"p&amp;l_t&amp;D_01_02 (2)"}</definedName>
    <definedName name="_p2" localSheetId="1" hidden="1">{"pl_td_01_02",#N/A,FALSE,"p&amp;l_t&amp;D_01_02 (2)"}</definedName>
    <definedName name="_p2" hidden="1">{"pl_td_01_02",#N/A,FALSE,"p&amp;l_t&amp;D_01_02 (2)"}</definedName>
    <definedName name="_p3" localSheetId="1" hidden="1">{"pl_t&amp;d",#N/A,FALSE,"p&amp;l_t&amp;D_01_02 (2)"}</definedName>
    <definedName name="_p3" hidden="1">{"pl_t&amp;d",#N/A,FALSE,"p&amp;l_t&amp;D_01_02 (2)"}</definedName>
    <definedName name="_p4" localSheetId="1" hidden="1">{"pl_t&amp;d",#N/A,FALSE,"p&amp;l_t&amp;D_01_02 (2)"}</definedName>
    <definedName name="_p4" hidden="1">{"pl_t&amp;d",#N/A,FALSE,"p&amp;l_t&amp;D_01_02 (2)"}</definedName>
    <definedName name="_Parse_In" localSheetId="0" hidden="1">#REF!</definedName>
    <definedName name="_Parse_In" localSheetId="1" hidden="1">#REF!</definedName>
    <definedName name="_Parse_In" hidden="1">#REF!</definedName>
    <definedName name="_Parse_Out" localSheetId="0" hidden="1">#REF!</definedName>
    <definedName name="_Parse_Out" hidden="1">#REF!</definedName>
    <definedName name="_q2" localSheetId="1" hidden="1">{"pl_t&amp;d",#N/A,FALSE,"p&amp;l_t&amp;D_01_02 (2)"}</definedName>
    <definedName name="_q2" hidden="1">{"pl_t&amp;d",#N/A,FALSE,"p&amp;l_t&amp;D_01_02 (2)"}</definedName>
    <definedName name="_q3" localSheetId="1" hidden="1">{"pl_t&amp;d",#N/A,FALSE,"p&amp;l_t&amp;D_01_02 (2)"}</definedName>
    <definedName name="_q3" hidden="1">{"pl_t&amp;d",#N/A,FALSE,"p&amp;l_t&amp;D_01_02 (2)"}</definedName>
    <definedName name="_s1" localSheetId="1" hidden="1">{"pl_t&amp;d",#N/A,FALSE,"p&amp;l_t&amp;D_01_02 (2)"}</definedName>
    <definedName name="_s1" hidden="1">{"pl_t&amp;d",#N/A,FALSE,"p&amp;l_t&amp;D_01_02 (2)"}</definedName>
    <definedName name="_s2" localSheetId="1" hidden="1">{"pl_t&amp;d",#N/A,FALSE,"p&amp;l_t&amp;D_01_02 (2)"}</definedName>
    <definedName name="_s2" hidden="1">{"pl_t&amp;d",#N/A,FALSE,"p&amp;l_t&amp;D_01_02 (2)"}</definedName>
    <definedName name="_SL1" localSheetId="0">[2]Salient1!#REF!</definedName>
    <definedName name="_SL1" localSheetId="1">[2]Salient1!#REF!</definedName>
    <definedName name="_SL1">[2]Salient1!#REF!</definedName>
    <definedName name="_SL2" localSheetId="0">[2]Salient1!#REF!</definedName>
    <definedName name="_SL2" localSheetId="1">[2]Salient1!#REF!</definedName>
    <definedName name="_SL2">[2]Salient1!#REF!</definedName>
    <definedName name="_SL3" localSheetId="0">[2]Salient1!#REF!</definedName>
    <definedName name="_SL3" localSheetId="1">[2]Salient1!#REF!</definedName>
    <definedName name="_SL3">[2]Salient1!#REF!</definedName>
    <definedName name="_Sort" localSheetId="0" hidden="1">#REF!</definedName>
    <definedName name="_Sort" localSheetId="1" hidden="1">#REF!</definedName>
    <definedName name="_Sort" hidden="1">#REF!</definedName>
    <definedName name="_ss1" localSheetId="1" hidden="1">{"pl_t&amp;d",#N/A,FALSE,"p&amp;l_t&amp;D_01_02 (2)"}</definedName>
    <definedName name="_ss1" hidden="1">{"pl_t&amp;d",#N/A,FALSE,"p&amp;l_t&amp;D_01_02 (2)"}</definedName>
    <definedName name="_udc12" localSheetId="1" hidden="1">{"pl_t&amp;d",#N/A,FALSE,"p&amp;l_t&amp;D_01_02 (2)"}</definedName>
    <definedName name="_udc12" hidden="1">{"pl_t&amp;d",#N/A,FALSE,"p&amp;l_t&amp;D_01_02 (2)"}</definedName>
    <definedName name="a" localSheetId="0">#REF!</definedName>
    <definedName name="a" localSheetId="1">#REF!</definedName>
    <definedName name="a">#REF!</definedName>
    <definedName name="A1000000___0" localSheetId="0">#REF!</definedName>
    <definedName name="A1000000___0">#REF!</definedName>
    <definedName name="AA" localSheetId="1" hidden="1">{"pl_t&amp;d",#N/A,FALSE,"p&amp;l_t&amp;D_01_02 (2)"}</definedName>
    <definedName name="AA" hidden="1">{"pl_t&amp;d",#N/A,FALSE,"p&amp;l_t&amp;D_01_02 (2)"}</definedName>
    <definedName name="AAA" localSheetId="0">#REF!</definedName>
    <definedName name="AAA" localSheetId="1">#REF!</definedName>
    <definedName name="AAA">#REF!</definedName>
    <definedName name="aaaa" localSheetId="0">[1]Newabstract!#REF!</definedName>
    <definedName name="aaaa" localSheetId="1">[1]Newabstract!#REF!</definedName>
    <definedName name="aaaa">[1]Newabstract!#REF!</definedName>
    <definedName name="AAAAA" localSheetId="1" hidden="1">{"pl_t&amp;d",#N/A,FALSE,"p&amp;l_t&amp;D_01_02 (2)"}</definedName>
    <definedName name="AAAAA" hidden="1">{"pl_t&amp;d",#N/A,FALSE,"p&amp;l_t&amp;D_01_02 (2)"}</definedName>
    <definedName name="aaaaaaa" localSheetId="1" hidden="1">{"pl_t&amp;d",#N/A,FALSE,"p&amp;l_t&amp;D_01_02 (2)"}</definedName>
    <definedName name="aaaaaaa" hidden="1">{"pl_t&amp;d",#N/A,FALSE,"p&amp;l_t&amp;D_01_02 (2)"}</definedName>
    <definedName name="ab" localSheetId="1" hidden="1">{"pl_td_01_02",#N/A,FALSE,"p&amp;l_t&amp;D_01_02 (2)"}</definedName>
    <definedName name="ab" hidden="1">{"pl_td_01_02",#N/A,FALSE,"p&amp;l_t&amp;D_01_02 (2)"}</definedName>
    <definedName name="abb" localSheetId="1" hidden="1">{"pl_t&amp;d",#N/A,FALSE,"p&amp;l_t&amp;D_01_02 (2)"}</definedName>
    <definedName name="abb" hidden="1">{"pl_t&amp;d",#N/A,FALSE,"p&amp;l_t&amp;D_01_02 (2)"}</definedName>
    <definedName name="ABC" localSheetId="0">#REF!</definedName>
    <definedName name="ABC" localSheetId="1">#REF!</definedName>
    <definedName name="ABC">#REF!</definedName>
    <definedName name="Abstract" localSheetId="1" hidden="1">{"pl_t&amp;d",#N/A,FALSE,"p&amp;l_t&amp;D_01_02 (2)"}</definedName>
    <definedName name="Abstract" hidden="1">{"pl_t&amp;d",#N/A,FALSE,"p&amp;l_t&amp;D_01_02 (2)"}</definedName>
    <definedName name="abstract1" localSheetId="1" hidden="1">{"pl_t&amp;d",#N/A,FALSE,"p&amp;l_t&amp;D_01_02 (2)"}</definedName>
    <definedName name="abstract1" hidden="1">{"pl_t&amp;d",#N/A,FALSE,"p&amp;l_t&amp;D_01_02 (2)"}</definedName>
    <definedName name="abstractsales" localSheetId="0">#REF!</definedName>
    <definedName name="abstractsales" localSheetId="1">#REF!</definedName>
    <definedName name="abstractsales">#REF!</definedName>
    <definedName name="abx" localSheetId="1"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localSheetId="1" hidden="1">{"pl_t&amp;d",#N/A,FALSE,"p&amp;l_t&amp;D_01_02 (2)"}</definedName>
    <definedName name="adb" hidden="1">{"pl_t&amp;d",#N/A,FALSE,"p&amp;l_t&amp;D_01_02 (2)"}</definedName>
    <definedName name="adherance" localSheetId="1" hidden="1">{"pl_t&amp;d",#N/A,FALSE,"p&amp;l_t&amp;D_01_02 (2)"}</definedName>
    <definedName name="adherance" hidden="1">{"pl_t&amp;d",#N/A,FALSE,"p&amp;l_t&amp;D_01_02 (2)"}</definedName>
    <definedName name="AFD" localSheetId="1" hidden="1">{"pl_t&amp;d",#N/A,FALSE,"p&amp;l_t&amp;D_01_02 (2)"}</definedName>
    <definedName name="AFD" hidden="1">{"pl_t&amp;d",#N/A,FALSE,"p&amp;l_t&amp;D_01_02 (2)"}</definedName>
    <definedName name="agl" localSheetId="1" hidden="1">{"pl_t&amp;d",#N/A,FALSE,"p&amp;l_t&amp;D_01_02 (2)"}</definedName>
    <definedName name="agl" hidden="1">{"pl_t&amp;d",#N/A,FALSE,"p&amp;l_t&amp;D_01_02 (2)"}</definedName>
    <definedName name="agll" localSheetId="1" hidden="1">{"pl_t&amp;d",#N/A,FALSE,"p&amp;l_t&amp;D_01_02 (2)"}</definedName>
    <definedName name="agll" hidden="1">{"pl_t&amp;d",#N/A,FALSE,"p&amp;l_t&amp;D_01_02 (2)"}</definedName>
    <definedName name="agri" localSheetId="0">#REF!</definedName>
    <definedName name="agri" localSheetId="1">#REF!</definedName>
    <definedName name="agri">#REF!</definedName>
    <definedName name="AKBAR" localSheetId="1" hidden="1">{"pl_td_01_02",#N/A,FALSE,"p&amp;l_t&amp;D_01_02 (2)"}</definedName>
    <definedName name="AKBAR" hidden="1">{"pl_td_01_02",#N/A,FALSE,"p&amp;l_t&amp;D_01_02 (2)"}</definedName>
    <definedName name="alfhkjgr" localSheetId="1" hidden="1">{"pl_t&amp;d",#N/A,FALSE,"p&amp;l_t&amp;D_01_02 (2)"}</definedName>
    <definedName name="alfhkjgr" hidden="1">{"pl_t&amp;d",#N/A,FALSE,"p&amp;l_t&amp;D_01_02 (2)"}</definedName>
    <definedName name="ALL_EXP" localSheetId="0">#REF!</definedName>
    <definedName name="ALL_EXP" localSheetId="1">#REF!</definedName>
    <definedName name="ALL_EXP">#REF!</definedName>
    <definedName name="amar" localSheetId="1" hidden="1">{"pl_t&amp;d",#N/A,FALSE,"p&amp;l_t&amp;D_01_02 (2)"}</definedName>
    <definedName name="amar" hidden="1">{"pl_t&amp;d",#N/A,FALSE,"p&amp;l_t&amp;D_01_02 (2)"}</definedName>
    <definedName name="AMARNATH" localSheetId="1" hidden="1">{"pl_t&amp;d",#N/A,FALSE,"p&amp;l_t&amp;D_01_02 (2)"}</definedName>
    <definedName name="AMARNATH" hidden="1">{"pl_t&amp;d",#N/A,FALSE,"p&amp;l_t&amp;D_01_02 (2)"}</definedName>
    <definedName name="an" localSheetId="1" hidden="1">{"pl_t&amp;d",#N/A,FALSE,"p&amp;l_t&amp;D_01_02 (2)"}</definedName>
    <definedName name="an" hidden="1">{"pl_t&amp;d",#N/A,FALSE,"p&amp;l_t&amp;D_01_02 (2)"}</definedName>
    <definedName name="Annexure" localSheetId="1" hidden="1">{"pl_t&amp;d",#N/A,FALSE,"p&amp;l_t&amp;D_01_02 (2)"}</definedName>
    <definedName name="Annexure" hidden="1">{"pl_t&amp;d",#N/A,FALSE,"p&amp;l_t&amp;D_01_02 (2)"}</definedName>
    <definedName name="apr" localSheetId="1" hidden="1">{"pl_t&amp;d",#N/A,FALSE,"p&amp;l_t&amp;D_01_02 (2)"}</definedName>
    <definedName name="apr" hidden="1">{"pl_t&amp;d",#N/A,FALSE,"p&amp;l_t&amp;D_01_02 (2)"}</definedName>
    <definedName name="Apr02___0" localSheetId="0">[1]Newabstract!#REF!</definedName>
    <definedName name="Apr02___0" localSheetId="1">[1]Newabstract!#REF!</definedName>
    <definedName name="Apr02___0">[1]Newabstract!#REF!</definedName>
    <definedName name="Apr03___0" localSheetId="0">[1]Newabstract!#REF!</definedName>
    <definedName name="Apr03___0" localSheetId="1">[1]Newabstract!#REF!</definedName>
    <definedName name="Apr03___0">[1]Newabstract!#REF!</definedName>
    <definedName name="Apr04___0" localSheetId="0">[1]Newabstract!#REF!</definedName>
    <definedName name="Apr04___0" localSheetId="1">[1]Newabstract!#REF!</definedName>
    <definedName name="Apr04___0">[1]Newabstract!#REF!</definedName>
    <definedName name="Apr05___0" localSheetId="0">[1]Newabstract!#REF!</definedName>
    <definedName name="Apr05___0" localSheetId="1">[1]Newabstract!#REF!</definedName>
    <definedName name="Apr05___0">[1]Newabstract!#REF!</definedName>
    <definedName name="Apr06___0" localSheetId="0">[1]Newabstract!#REF!</definedName>
    <definedName name="Apr06___0" localSheetId="1">[1]Newabstract!#REF!</definedName>
    <definedName name="Apr06___0">[1]Newabstract!#REF!</definedName>
    <definedName name="Apr07___0" localSheetId="0">[1]Newabstract!#REF!</definedName>
    <definedName name="Apr07___0" localSheetId="1">[1]Newabstract!#REF!</definedName>
    <definedName name="Apr07___0">[1]Newabstract!#REF!</definedName>
    <definedName name="Apr08___0" localSheetId="0">[1]Newabstract!#REF!</definedName>
    <definedName name="Apr08___0" localSheetId="1">[1]Newabstract!#REF!</definedName>
    <definedName name="Apr08___0">[1]Newabstract!#REF!</definedName>
    <definedName name="Apr09___0" localSheetId="0">[1]Newabstract!#REF!</definedName>
    <definedName name="Apr09___0" localSheetId="1">[1]Newabstract!#REF!</definedName>
    <definedName name="Apr09___0">[1]Newabstract!#REF!</definedName>
    <definedName name="Apr10___0" localSheetId="0">[1]Newabstract!#REF!</definedName>
    <definedName name="Apr10___0" localSheetId="1">[1]Newabstract!#REF!</definedName>
    <definedName name="Apr10___0">[1]Newabstract!#REF!</definedName>
    <definedName name="Apr11___0" localSheetId="0">[1]Newabstract!#REF!</definedName>
    <definedName name="Apr11___0" localSheetId="1">[1]Newabstract!#REF!</definedName>
    <definedName name="Apr11___0">[1]Newabstract!#REF!</definedName>
    <definedName name="Apr13___0" localSheetId="0">[1]Newabstract!#REF!</definedName>
    <definedName name="Apr13___0" localSheetId="1">[1]Newabstract!#REF!</definedName>
    <definedName name="Apr13___0">[1]Newabstract!#REF!</definedName>
    <definedName name="Apr14___0" localSheetId="0">[1]Newabstract!#REF!</definedName>
    <definedName name="Apr14___0" localSheetId="1">[1]Newabstract!#REF!</definedName>
    <definedName name="Apr14___0">[1]Newabstract!#REF!</definedName>
    <definedName name="Apr15___0" localSheetId="0">[1]Newabstract!#REF!</definedName>
    <definedName name="Apr15___0" localSheetId="1">[1]Newabstract!#REF!</definedName>
    <definedName name="Apr15___0">[1]Newabstract!#REF!</definedName>
    <definedName name="Apr16___0" localSheetId="0">[1]Newabstract!#REF!</definedName>
    <definedName name="Apr16___0" localSheetId="1">[1]Newabstract!#REF!</definedName>
    <definedName name="Apr16___0">[1]Newabstract!#REF!</definedName>
    <definedName name="Apr17___0" localSheetId="0">[1]Newabstract!#REF!</definedName>
    <definedName name="Apr17___0" localSheetId="1">[1]Newabstract!#REF!</definedName>
    <definedName name="Apr17___0">[1]Newabstract!#REF!</definedName>
    <definedName name="Apr20___0" localSheetId="0">[1]Newabstract!#REF!</definedName>
    <definedName name="Apr20___0" localSheetId="1">[1]Newabstract!#REF!</definedName>
    <definedName name="Apr20___0">[1]Newabstract!#REF!</definedName>
    <definedName name="Apr21___0" localSheetId="0">[1]Newabstract!#REF!</definedName>
    <definedName name="Apr21___0" localSheetId="1">[1]Newabstract!#REF!</definedName>
    <definedName name="Apr21___0">[1]Newabstract!#REF!</definedName>
    <definedName name="Apr22___0" localSheetId="0">[1]Newabstract!#REF!</definedName>
    <definedName name="Apr22___0" localSheetId="1">[1]Newabstract!#REF!</definedName>
    <definedName name="Apr22___0">[1]Newabstract!#REF!</definedName>
    <definedName name="Apr23___0" localSheetId="0">[1]Newabstract!#REF!</definedName>
    <definedName name="Apr23___0" localSheetId="1">[1]Newabstract!#REF!</definedName>
    <definedName name="Apr23___0">[1]Newabstract!#REF!</definedName>
    <definedName name="Apr24___0" localSheetId="0">[1]Newabstract!#REF!</definedName>
    <definedName name="Apr24___0" localSheetId="1">[1]Newabstract!#REF!</definedName>
    <definedName name="Apr24___0">[1]Newabstract!#REF!</definedName>
    <definedName name="Apr27___0" localSheetId="0">[1]Newabstract!#REF!</definedName>
    <definedName name="Apr27___0" localSheetId="1">[1]Newabstract!#REF!</definedName>
    <definedName name="Apr27___0">[1]Newabstract!#REF!</definedName>
    <definedName name="Apr28___0" localSheetId="0">[1]Newabstract!#REF!</definedName>
    <definedName name="Apr28___0" localSheetId="1">[1]Newabstract!#REF!</definedName>
    <definedName name="Apr28___0">[1]Newabstract!#REF!</definedName>
    <definedName name="Apr29___0" localSheetId="0">[1]Newabstract!#REF!</definedName>
    <definedName name="Apr29___0" localSheetId="1">[1]Newabstract!#REF!</definedName>
    <definedName name="Apr29___0">[1]Newabstract!#REF!</definedName>
    <definedName name="Apr30___0" localSheetId="0">[1]Newabstract!#REF!</definedName>
    <definedName name="Apr30___0" localSheetId="1">[1]Newabstract!#REF!</definedName>
    <definedName name="Apr30___0">[1]Newabstract!#REF!</definedName>
    <definedName name="april" localSheetId="0">#REF!</definedName>
    <definedName name="april" localSheetId="1">#REF!</definedName>
    <definedName name="april">#REF!</definedName>
    <definedName name="as" localSheetId="1" hidden="1">{"pl_t&amp;d",#N/A,FALSE,"p&amp;l_t&amp;D_01_02 (2)"}</definedName>
    <definedName name="as" hidden="1">{"pl_t&amp;d",#N/A,FALSE,"p&amp;l_t&amp;D_01_02 (2)"}</definedName>
    <definedName name="asd" localSheetId="1" hidden="1">{"pl_t&amp;d",#N/A,FALSE,"p&amp;l_t&amp;D_01_02 (2)"}</definedName>
    <definedName name="asd" hidden="1">{"pl_t&amp;d",#N/A,FALSE,"p&amp;l_t&amp;D_01_02 (2)"}</definedName>
    <definedName name="asdfsdfsd" localSheetId="1" hidden="1">{"pl_t&amp;d",#N/A,FALSE,"p&amp;l_t&amp;D_01_02 (2)"}</definedName>
    <definedName name="asdfsdfsd" hidden="1">{"pl_t&amp;d",#N/A,FALSE,"p&amp;l_t&amp;D_01_02 (2)"}</definedName>
    <definedName name="atp" localSheetId="0">#REF!</definedName>
    <definedName name="atp" localSheetId="1">#REF!</definedName>
    <definedName name="atp">#REF!</definedName>
    <definedName name="AUG" localSheetId="0">#REF!</definedName>
    <definedName name="AUG">#REF!</definedName>
    <definedName name="august" localSheetId="0">#REF!</definedName>
    <definedName name="august">#REF!</definedName>
    <definedName name="b" localSheetId="1" hidden="1">{"pl_t&amp;d",#N/A,FALSE,"p&amp;l_t&amp;D_01_02 (2)"}</definedName>
    <definedName name="b" hidden="1">{"pl_t&amp;d",#N/A,FALSE,"p&amp;l_t&amp;D_01_02 (2)"}</definedName>
    <definedName name="B0" localSheetId="0">#REF!</definedName>
    <definedName name="B0" localSheetId="1">#REF!</definedName>
    <definedName name="B0">#REF!</definedName>
    <definedName name="bab" localSheetId="1" hidden="1">{"pl_t&amp;d",#N/A,FALSE,"p&amp;l_t&amp;D_01_02 (2)"}</definedName>
    <definedName name="bab" hidden="1">{"pl_t&amp;d",#N/A,FALSE,"p&amp;l_t&amp;D_01_02 (2)"}</definedName>
    <definedName name="bb" localSheetId="1" hidden="1">{"pl_t&amp;d",#N/A,FALSE,"p&amp;l_t&amp;D_01_02 (2)"}</definedName>
    <definedName name="bb" hidden="1">{"pl_t&amp;d",#N/A,FALSE,"p&amp;l_t&amp;D_01_02 (2)"}</definedName>
    <definedName name="bbb" localSheetId="1" hidden="1">{"pl_t&amp;d",#N/A,FALSE,"p&amp;l_t&amp;D_01_02 (2)"}</definedName>
    <definedName name="bbb" hidden="1">{"pl_t&amp;d",#N/A,FALSE,"p&amp;l_t&amp;D_01_02 (2)"}</definedName>
    <definedName name="bdatp" localSheetId="0">#REF!</definedName>
    <definedName name="bdatp" localSheetId="1">#REF!</definedName>
    <definedName name="bdatp">#REF!</definedName>
    <definedName name="bdc" localSheetId="1" hidden="1">{"pl_t&amp;d",#N/A,FALSE,"p&amp;l_t&amp;D_01_02 (2)"}</definedName>
    <definedName name="bdc" hidden="1">{"pl_t&amp;d",#N/A,FALSE,"p&amp;l_t&amp;D_01_02 (2)"}</definedName>
    <definedName name="bdhydc" localSheetId="0">#REF!</definedName>
    <definedName name="bdhydc" localSheetId="1">#REF!</definedName>
    <definedName name="bdhydc">#REF!</definedName>
    <definedName name="bdhydn" localSheetId="0">#REF!</definedName>
    <definedName name="bdhydn">#REF!</definedName>
    <definedName name="bdhyds" localSheetId="0">#REF!</definedName>
    <definedName name="bdhyds">#REF!</definedName>
    <definedName name="bdknl" localSheetId="0">#REF!</definedName>
    <definedName name="bdknl">#REF!</definedName>
    <definedName name="bdmbnr" localSheetId="0">#REF!</definedName>
    <definedName name="bdmbnr">#REF!</definedName>
    <definedName name="bdmdk" localSheetId="0">#REF!</definedName>
    <definedName name="bdmdk">#REF!</definedName>
    <definedName name="bdnlg" localSheetId="0">#REF!</definedName>
    <definedName name="bdnlg">#REF!</definedName>
    <definedName name="bdrrb" localSheetId="0">#REF!</definedName>
    <definedName name="bdrrb">#REF!</definedName>
    <definedName name="bdrrn" localSheetId="0">#REF!</definedName>
    <definedName name="bdrrn">#REF!</definedName>
    <definedName name="bdrrs" localSheetId="0">#REF!</definedName>
    <definedName name="bdrrs">#REF!</definedName>
    <definedName name="book" localSheetId="1" hidden="1">{"pl_t&amp;d",#N/A,FALSE,"p&amp;l_t&amp;D_01_02 (2)"}</definedName>
    <definedName name="book" hidden="1">{"pl_t&amp;d",#N/A,FALSE,"p&amp;l_t&amp;D_01_02 (2)"}</definedName>
    <definedName name="book22">[1]Newabstract!#REF!</definedName>
    <definedName name="Breakdowns" localSheetId="1" hidden="1">{"pl_t&amp;d",#N/A,FALSE,"p&amp;l_t&amp;D_01_02 (2)"}</definedName>
    <definedName name="Breakdowns" hidden="1">{"pl_t&amp;d",#N/A,FALSE,"p&amp;l_t&amp;D_01_02 (2)"}</definedName>
    <definedName name="burnt" localSheetId="1" hidden="1">{"pl_td_01_02",#N/A,FALSE,"p&amp;l_t&amp;D_01_02 (2)"}</definedName>
    <definedName name="burnt" hidden="1">{"pl_td_01_02",#N/A,FALSE,"p&amp;l_t&amp;D_01_02 (2)"}</definedName>
    <definedName name="Business_Unit" localSheetId="0">[4]RevenueInput!#REF!</definedName>
    <definedName name="Business_Unit" localSheetId="1">[4]RevenueInput!#REF!</definedName>
    <definedName name="Business_Unit">[4]RevenueInput!#REF!</definedName>
    <definedName name="CASE" localSheetId="1" hidden="1">{"pl_t&amp;d",#N/A,FALSE,"p&amp;l_t&amp;D_01_02 (2)"}</definedName>
    <definedName name="CASE" hidden="1">{"pl_t&amp;d",#N/A,FALSE,"p&amp;l_t&amp;D_01_02 (2)"}</definedName>
    <definedName name="cbd" localSheetId="1" hidden="1">{"pl_t&amp;d",#N/A,FALSE,"p&amp;l_t&amp;D_01_02 (2)"}</definedName>
    <definedName name="cbd" hidden="1">{"pl_t&amp;d",#N/A,FALSE,"p&amp;l_t&amp;D_01_02 (2)"}</definedName>
    <definedName name="cc" localSheetId="1" hidden="1">{"pl_t&amp;d",#N/A,FALSE,"p&amp;l_t&amp;D_01_02 (2)"}</definedName>
    <definedName name="cc" hidden="1">{"pl_t&amp;d",#N/A,FALSE,"p&amp;l_t&amp;D_01_02 (2)"}</definedName>
    <definedName name="CCC" localSheetId="0">#REF!</definedName>
    <definedName name="CCC" localSheetId="1">#REF!</definedName>
    <definedName name="CCC">#REF!</definedName>
    <definedName name="cccc" localSheetId="1" hidden="1">{"pl_t&amp;d",#N/A,FALSE,"p&amp;l_t&amp;D_01_02 (2)"}</definedName>
    <definedName name="cccc" hidden="1">{"pl_t&amp;d",#N/A,FALSE,"p&amp;l_t&amp;D_01_02 (2)"}</definedName>
    <definedName name="Circle1" localSheetId="1" hidden="1">{"pl_t&amp;d",#N/A,FALSE,"p&amp;l_t&amp;D_01_02 (2)"}</definedName>
    <definedName name="Circle1" hidden="1">{"pl_t&amp;d",#N/A,FALSE,"p&amp;l_t&amp;D_01_02 (2)"}</definedName>
    <definedName name="CLOSE" localSheetId="0" hidden="1">#REF!</definedName>
    <definedName name="CLOSE" localSheetId="1" hidden="1">#REF!</definedName>
    <definedName name="CLOSE" hidden="1">#REF!</definedName>
    <definedName name="cm" localSheetId="0">#REF!</definedName>
    <definedName name="cm">#REF!</definedName>
    <definedName name="col" localSheetId="1" hidden="1">{"pl_t&amp;d",#N/A,FALSE,"p&amp;l_t&amp;D_01_02 (2)"}</definedName>
    <definedName name="col" hidden="1">{"pl_t&amp;d",#N/A,FALSE,"p&amp;l_t&amp;D_01_02 (2)"}</definedName>
    <definedName name="com" localSheetId="1" hidden="1">{"pl_t&amp;d",#N/A,FALSE,"p&amp;l_t&amp;D_01_02 (2)"}</definedName>
    <definedName name="com" hidden="1">{"pl_t&amp;d",#N/A,FALSE,"p&amp;l_t&amp;D_01_02 (2)"}</definedName>
    <definedName name="comm" localSheetId="0">#REF!</definedName>
    <definedName name="comm" localSheetId="1">#REF!</definedName>
    <definedName name="comm">#REF!</definedName>
    <definedName name="CompanyName">[4]cover1!$A$34</definedName>
    <definedName name="CONTROL" localSheetId="0">#REF!</definedName>
    <definedName name="CONTROL" localSheetId="1">#REF!</definedName>
    <definedName name="CONTROL">#REF!</definedName>
    <definedName name="COPY" localSheetId="1" hidden="1">{"pl_t&amp;d",#N/A,FALSE,"p&amp;l_t&amp;D_01_02 (2)"}</definedName>
    <definedName name="COPY" hidden="1">{"pl_t&amp;d",#N/A,FALSE,"p&amp;l_t&amp;D_01_02 (2)"}</definedName>
    <definedName name="CPDCL" localSheetId="0">#REF!</definedName>
    <definedName name="CPDCL" localSheetId="1">#REF!</definedName>
    <definedName name="CPDCL">#REF!</definedName>
    <definedName name="cr_feb_04_range_format_5" localSheetId="0">#REF!</definedName>
    <definedName name="cr_feb_04_range_format_5">#REF!</definedName>
    <definedName name="cumm" localSheetId="1" hidden="1">{"pl_td_01_02",#N/A,FALSE,"p&amp;l_t&amp;D_01_02 (2)"}</definedName>
    <definedName name="cumm" hidden="1">{"pl_td_01_02",#N/A,FALSE,"p&amp;l_t&amp;D_01_02 (2)"}</definedName>
    <definedName name="CUMM3AUG" localSheetId="1" hidden="1">{"pl_t&amp;d",#N/A,FALSE,"p&amp;l_t&amp;D_01_02 (2)"}</definedName>
    <definedName name="CUMM3AUG" hidden="1">{"pl_t&amp;d",#N/A,FALSE,"p&amp;l_t&amp;D_01_02 (2)"}</definedName>
    <definedName name="d" localSheetId="1" hidden="1">{"pl_t&amp;d",#N/A,FALSE,"p&amp;l_t&amp;D_01_02 (2)"}</definedName>
    <definedName name="d" hidden="1">{"pl_t&amp;d",#N/A,FALSE,"p&amp;l_t&amp;D_01_02 (2)"}</definedName>
    <definedName name="DATA1" localSheetId="0">#REF!</definedName>
    <definedName name="DATA1" localSheetId="1">#REF!</definedName>
    <definedName name="DATA1">#REF!</definedName>
    <definedName name="DATA10" localSheetId="0">#REF!</definedName>
    <definedName name="DATA10">#REF!</definedName>
    <definedName name="DATA11" localSheetId="0">#REF!</definedName>
    <definedName name="DATA11">#REF!</definedName>
    <definedName name="DATA12" localSheetId="0">#REF!</definedName>
    <definedName name="DATA12">#REF!</definedName>
    <definedName name="DATA13" localSheetId="0">#REF!</definedName>
    <definedName name="DATA13">#REF!</definedName>
    <definedName name="DATA14" localSheetId="0">#REF!</definedName>
    <definedName name="DATA14">#REF!</definedName>
    <definedName name="DATA15" localSheetId="0">#REF!</definedName>
    <definedName name="DATA15">#REF!</definedName>
    <definedName name="DATA16" localSheetId="0">#REF!</definedName>
    <definedName name="DATA16">#REF!</definedName>
    <definedName name="DATA17" localSheetId="0">#REF!</definedName>
    <definedName name="DATA17">#REF!</definedName>
    <definedName name="DATA18" localSheetId="0">#REF!</definedName>
    <definedName name="DATA18">#REF!</definedName>
    <definedName name="DATA19" localSheetId="0">#REF!</definedName>
    <definedName name="DATA19">#REF!</definedName>
    <definedName name="DATA2" localSheetId="0">#REF!</definedName>
    <definedName name="DATA2">#REF!</definedName>
    <definedName name="DATA20" localSheetId="0">#REF!</definedName>
    <definedName name="DATA20">#REF!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DATA7" localSheetId="0">#REF!</definedName>
    <definedName name="DATA7">#REF!</definedName>
    <definedName name="DATA8" localSheetId="0">#REF!</definedName>
    <definedName name="DATA8">#REF!</definedName>
    <definedName name="DATA9" localSheetId="0">#REF!</definedName>
    <definedName name="DATA9">#REF!</definedName>
    <definedName name="_xlnm.Database" localSheetId="0">#REF!</definedName>
    <definedName name="_xlnm.Database">#REF!</definedName>
    <definedName name="David" localSheetId="1" hidden="1">{"pl_t&amp;d",#N/A,FALSE,"p&amp;l_t&amp;D_01_02 (2)"}</definedName>
    <definedName name="David" hidden="1">{"pl_t&amp;d",#N/A,FALSE,"p&amp;l_t&amp;D_01_02 (2)"}</definedName>
    <definedName name="dd" localSheetId="1" hidden="1">{"pl_t&amp;d",#N/A,FALSE,"p&amp;l_t&amp;D_01_02 (2)"}</definedName>
    <definedName name="dd" hidden="1">{"pl_t&amp;d",#N/A,FALSE,"p&amp;l_t&amp;D_01_02 (2)"}</definedName>
    <definedName name="ddkdkdkd" localSheetId="1" hidden="1">{"pl_t&amp;d",#N/A,FALSE,"p&amp;l_t&amp;D_01_02 (2)"}</definedName>
    <definedName name="ddkdkdkd" hidden="1">{"pl_t&amp;d",#N/A,FALSE,"p&amp;l_t&amp;D_01_02 (2)"}</definedName>
    <definedName name="ddllsskf" localSheetId="1" hidden="1">{"pl_t&amp;d",#N/A,FALSE,"p&amp;l_t&amp;D_01_02 (2)"}</definedName>
    <definedName name="ddllsskf" hidden="1">{"pl_t&amp;d",#N/A,FALSE,"p&amp;l_t&amp;D_01_02 (2)"}</definedName>
    <definedName name="dec" localSheetId="0">#REF!</definedName>
    <definedName name="dec" localSheetId="1">#REF!</definedName>
    <definedName name="dec">#REF!</definedName>
    <definedName name="december" localSheetId="0">#REF!</definedName>
    <definedName name="december">#REF!</definedName>
    <definedName name="dem" localSheetId="1" hidden="1">{"pl_t&amp;d",#N/A,FALSE,"p&amp;l_t&amp;D_01_02 (2)"}</definedName>
    <definedName name="dem" hidden="1">{"pl_t&amp;d",#N/A,FALSE,"p&amp;l_t&amp;D_01_02 (2)"}</definedName>
    <definedName name="Demand" localSheetId="1" hidden="1">{"pl_t&amp;d",#N/A,FALSE,"p&amp;l_t&amp;D_01_02 (2)"}</definedName>
    <definedName name="Demand" hidden="1">{"pl_t&amp;d",#N/A,FALSE,"p&amp;l_t&amp;D_01_02 (2)"}</definedName>
    <definedName name="df" localSheetId="1" hidden="1">{"pl_t&amp;d",#N/A,FALSE,"p&amp;l_t&amp;D_01_02 (2)"}</definedName>
    <definedName name="df" hidden="1">{"pl_t&amp;d",#N/A,FALSE,"p&amp;l_t&amp;D_01_02 (2)"}</definedName>
    <definedName name="dfdfd" localSheetId="1" hidden="1">{"pl_t&amp;d",#N/A,FALSE,"p&amp;l_t&amp;D_01_02 (2)"}</definedName>
    <definedName name="dfdfd" hidden="1">{"pl_t&amp;d",#N/A,FALSE,"p&amp;l_t&amp;D_01_02 (2)"}</definedName>
    <definedName name="dfdfdf" localSheetId="1" hidden="1">{"pl_t&amp;d",#N/A,FALSE,"p&amp;l_t&amp;D_01_02 (2)"}</definedName>
    <definedName name="dfdfdf" hidden="1">{"pl_t&amp;d",#N/A,FALSE,"p&amp;l_t&amp;D_01_02 (2)"}</definedName>
    <definedName name="dfdfdfd" localSheetId="1" hidden="1">{"pl_t&amp;d",#N/A,FALSE,"p&amp;l_t&amp;D_01_02 (2)"}</definedName>
    <definedName name="dfdfdfd" hidden="1">{"pl_t&amp;d",#N/A,FALSE,"p&amp;l_t&amp;D_01_02 (2)"}</definedName>
    <definedName name="dfdsfsd" localSheetId="1" hidden="1">{"pl_t&amp;d",#N/A,FALSE,"p&amp;l_t&amp;D_01_02 (2)"}</definedName>
    <definedName name="dfdsfsd" hidden="1">{"pl_t&amp;d",#N/A,FALSE,"p&amp;l_t&amp;D_01_02 (2)"}</definedName>
    <definedName name="dfgdfg" localSheetId="1" hidden="1">{"pl_t&amp;d",#N/A,FALSE,"p&amp;l_t&amp;D_01_02 (2)"}</definedName>
    <definedName name="dfgdfg" hidden="1">{"pl_t&amp;d",#N/A,FALSE,"p&amp;l_t&amp;D_01_02 (2)"}</definedName>
    <definedName name="dfghfjg" localSheetId="1" hidden="1">{"pl_t&amp;d",#N/A,FALSE,"p&amp;l_t&amp;D_01_02 (2)"}</definedName>
    <definedName name="dfghfjg" hidden="1">{"pl_t&amp;d",#N/A,FALSE,"p&amp;l_t&amp;D_01_02 (2)"}</definedName>
    <definedName name="dgh" localSheetId="1" hidden="1">{"pl_t&amp;d",#N/A,FALSE,"p&amp;l_t&amp;D_01_02 (2)"}</definedName>
    <definedName name="dgh" hidden="1">{"pl_t&amp;d",#N/A,FALSE,"p&amp;l_t&amp;D_01_02 (2)"}</definedName>
    <definedName name="Discom1F1" localSheetId="0">#REF!</definedName>
    <definedName name="Discom1F1" localSheetId="1">#REF!</definedName>
    <definedName name="Discom1F1">#REF!</definedName>
    <definedName name="Discom1F2" localSheetId="0">#REF!</definedName>
    <definedName name="Discom1F2">#REF!</definedName>
    <definedName name="Discom1F3" localSheetId="0">#REF!</definedName>
    <definedName name="Discom1F3">#REF!</definedName>
    <definedName name="Discom1F4" localSheetId="0">#REF!</definedName>
    <definedName name="Discom1F4">#REF!</definedName>
    <definedName name="Discom1F6" localSheetId="0">#REF!</definedName>
    <definedName name="Discom1F6">#REF!</definedName>
    <definedName name="Discom2F1" localSheetId="0">#REF!</definedName>
    <definedName name="Discom2F1">#REF!</definedName>
    <definedName name="Discom2F2" localSheetId="0">#REF!</definedName>
    <definedName name="Discom2F2">#REF!</definedName>
    <definedName name="Discom2F3" localSheetId="0">#REF!</definedName>
    <definedName name="Discom2F3">#REF!</definedName>
    <definedName name="Discom2F4" localSheetId="0">#REF!</definedName>
    <definedName name="Discom2F4">#REF!</definedName>
    <definedName name="Discom2F6" localSheetId="0">#REF!</definedName>
    <definedName name="Discom2F6">#REF!</definedName>
    <definedName name="DIST" localSheetId="0">#REF!</definedName>
    <definedName name="DIST">#REF!</definedName>
    <definedName name="DISTS" localSheetId="0">#REF!</definedName>
    <definedName name="DISTS">#REF!</definedName>
    <definedName name="djdjdjjdd" localSheetId="1" hidden="1">{"pl_t&amp;d",#N/A,FALSE,"p&amp;l_t&amp;D_01_02 (2)"}</definedName>
    <definedName name="djdjdjjdd" hidden="1">{"pl_t&amp;d",#N/A,FALSE,"p&amp;l_t&amp;D_01_02 (2)"}</definedName>
    <definedName name="djdjdjjjd" localSheetId="1" hidden="1">{"pl_t&amp;d",#N/A,FALSE,"p&amp;l_t&amp;D_01_02 (2)"}</definedName>
    <definedName name="djdjdjjjd" hidden="1">{"pl_t&amp;d",#N/A,FALSE,"p&amp;l_t&amp;D_01_02 (2)"}</definedName>
    <definedName name="dkd" localSheetId="1" hidden="1">{"pl_t&amp;d",#N/A,FALSE,"p&amp;l_t&amp;D_01_02 (2)"}</definedName>
    <definedName name="dkd" hidden="1">{"pl_t&amp;d",#N/A,FALSE,"p&amp;l_t&amp;D_01_02 (2)"}</definedName>
    <definedName name="dkdksklds" localSheetId="1" hidden="1">{"pl_t&amp;d",#N/A,FALSE,"p&amp;l_t&amp;D_01_02 (2)"}</definedName>
    <definedName name="dkdksklds" hidden="1">{"pl_t&amp;d",#N/A,FALSE,"p&amp;l_t&amp;D_01_02 (2)"}</definedName>
    <definedName name="dkkdkdkkd" localSheetId="1" hidden="1">{"pl_t&amp;d",#N/A,FALSE,"p&amp;l_t&amp;D_01_02 (2)"}</definedName>
    <definedName name="dkkdkdkkd" hidden="1">{"pl_t&amp;d",#N/A,FALSE,"p&amp;l_t&amp;D_01_02 (2)"}</definedName>
    <definedName name="dkls" localSheetId="1" hidden="1">{#N/A,#N/A,FALSE,"1.1";#N/A,#N/A,FALSE,"1.1a";#N/A,#N/A,FALSE,"1.1b";#N/A,#N/A,FALSE,"1.1c";#N/A,#N/A,FALSE,"1.1e";#N/A,#N/A,FALSE,"1.1f";#N/A,#N/A,FALSE,"1.1g";#N/A,#N/A,FALSE,"1.1h_T";#N/A,#N/A,FALSE,"1.1h_D";#N/A,#N/A,FALSE,"1.2";#N/A,#N/A,FALSE,"1.3";#N/A,#N/A,FALSE,"1.3b";#N/A,#N/A,FALSE,"1.4";#N/A,#N/A,FALSE,"1.5";#N/A,#N/A,FALSE,"1.6";#N/A,#N/A,FALSE,"2.1";#N/A,#N/A,FALSE,"SOD";#N/A,#N/A,FALSE,"OL";#N/A,#N/A,FALSE,"CF"}</definedName>
    <definedName name="dkls" hidden="1">{#N/A,#N/A,FALSE,"1.1";#N/A,#N/A,FALSE,"1.1a";#N/A,#N/A,FALSE,"1.1b";#N/A,#N/A,FALSE,"1.1c";#N/A,#N/A,FALSE,"1.1e";#N/A,#N/A,FALSE,"1.1f";#N/A,#N/A,FALSE,"1.1g";#N/A,#N/A,FALSE,"1.1h_T";#N/A,#N/A,FALSE,"1.1h_D";#N/A,#N/A,FALSE,"1.2";#N/A,#N/A,FALSE,"1.3";#N/A,#N/A,FALSE,"1.3b";#N/A,#N/A,FALSE,"1.4";#N/A,#N/A,FALSE,"1.5";#N/A,#N/A,FALSE,"1.6";#N/A,#N/A,FALSE,"2.1";#N/A,#N/A,FALSE,"SOD";#N/A,#N/A,FALSE,"OL";#N/A,#N/A,FALSE,"CF"}</definedName>
    <definedName name="dlldl" localSheetId="1" hidden="1">{"pl_td_01_02",#N/A,FALSE,"p&amp;l_t&amp;D_01_02 (2)"}</definedName>
    <definedName name="dlldl" hidden="1">{"pl_td_01_02",#N/A,FALSE,"p&amp;l_t&amp;D_01_02 (2)"}</definedName>
    <definedName name="DNIL5" localSheetId="0">#REF!</definedName>
    <definedName name="DNIL5" localSheetId="1">#REF!</definedName>
    <definedName name="DNIL5">#REF!</definedName>
    <definedName name="dom" localSheetId="0">#REF!</definedName>
    <definedName name="dom">#REF!</definedName>
    <definedName name="drawal" localSheetId="1" hidden="1">{"pl_t&amp;d",#N/A,FALSE,"p&amp;l_t&amp;D_01_02 (2)"}</definedName>
    <definedName name="drawal" hidden="1">{"pl_t&amp;d",#N/A,FALSE,"p&amp;l_t&amp;D_01_02 (2)"}</definedName>
    <definedName name="dskdskkds" localSheetId="1" hidden="1">{"pl_t&amp;d",#N/A,FALSE,"p&amp;l_t&amp;D_01_02 (2)"}</definedName>
    <definedName name="dskdskkds" hidden="1">{"pl_t&amp;d",#N/A,FALSE,"p&amp;l_t&amp;D_01_02 (2)"}</definedName>
    <definedName name="dtrs" localSheetId="1" hidden="1">{"pl_t&amp;d",#N/A,FALSE,"p&amp;l_t&amp;D_01_02 (2)"}</definedName>
    <definedName name="dtrs" hidden="1">{"pl_t&amp;d",#N/A,FALSE,"p&amp;l_t&amp;D_01_02 (2)"}</definedName>
    <definedName name="dydyen" localSheetId="1" hidden="1">{"pl_t&amp;d",#N/A,FALSE,"p&amp;l_t&amp;D_01_02 (2)"}</definedName>
    <definedName name="dydyen" hidden="1">{"pl_t&amp;d",#N/A,FALSE,"p&amp;l_t&amp;D_01_02 (2)"}</definedName>
    <definedName name="e" localSheetId="1" hidden="1">{"pl_t&amp;d",#N/A,FALSE,"p&amp;l_t&amp;D_01_02 (2)"}</definedName>
    <definedName name="e" hidden="1">{"pl_t&amp;d",#N/A,FALSE,"p&amp;l_t&amp;D_01_02 (2)"}</definedName>
    <definedName name="eee" localSheetId="1" hidden="1">{"pl_td_01_02",#N/A,FALSE,"p&amp;l_t&amp;D_01_02 (2)"}</definedName>
    <definedName name="eee" hidden="1">{"pl_td_01_02",#N/A,FALSE,"p&amp;l_t&amp;D_01_02 (2)"}</definedName>
    <definedName name="eeerrerewre" localSheetId="1" hidden="1">{"pl_t&amp;d",#N/A,FALSE,"p&amp;l_t&amp;D_01_02 (2)"}</definedName>
    <definedName name="eeerrerewre" hidden="1">{"pl_t&amp;d",#N/A,FALSE,"p&amp;l_t&amp;D_01_02 (2)"}</definedName>
    <definedName name="er" localSheetId="1" hidden="1">{"pl_t&amp;d",#N/A,FALSE,"p&amp;l_t&amp;D_01_02 (2)"}</definedName>
    <definedName name="er" hidden="1">{"pl_t&amp;d",#N/A,FALSE,"p&amp;l_t&amp;D_01_02 (2)"}</definedName>
    <definedName name="ert" localSheetId="1" hidden="1">{"pl_t&amp;d",#N/A,FALSE,"p&amp;l_t&amp;D_01_02 (2)"}</definedName>
    <definedName name="ert" hidden="1">{"pl_t&amp;d",#N/A,FALSE,"p&amp;l_t&amp;D_01_02 (2)"}</definedName>
    <definedName name="eueue" localSheetId="1" hidden="1">{"pl_t&amp;d",#N/A,FALSE,"p&amp;l_t&amp;D_01_02 (2)"}</definedName>
    <definedName name="eueue" hidden="1">{"pl_t&amp;d",#N/A,FALSE,"p&amp;l_t&amp;D_01_02 (2)"}</definedName>
    <definedName name="ewtqyewqdu" localSheetId="1" hidden="1">{"pl_t&amp;d",#N/A,FALSE,"p&amp;l_t&amp;D_01_02 (2)"}</definedName>
    <definedName name="ewtqyewqdu" hidden="1">{"pl_t&amp;d",#N/A,FALSE,"p&amp;l_t&amp;D_01_02 (2)"}</definedName>
    <definedName name="Excel_BuiltIn_Database_0" localSheetId="0">#REF!</definedName>
    <definedName name="Excel_BuiltIn_Database_0" localSheetId="1">#REF!</definedName>
    <definedName name="Excel_BuiltIn_Database_0">#REF!</definedName>
    <definedName name="excepts" localSheetId="1" hidden="1">{"pl_t&amp;d",#N/A,FALSE,"p&amp;l_t&amp;D_01_02 (2)"}</definedName>
    <definedName name="excepts" hidden="1">{"pl_t&amp;d",#N/A,FALSE,"p&amp;l_t&amp;D_01_02 (2)"}</definedName>
    <definedName name="f" localSheetId="0">#REF!</definedName>
    <definedName name="f" localSheetId="1">#REF!</definedName>
    <definedName name="f">#REF!</definedName>
    <definedName name="fc" localSheetId="1" hidden="1">{"pl_td_01_02",#N/A,FALSE,"p&amp;l_t&amp;D_01_02 (2)"}</definedName>
    <definedName name="fc" hidden="1">{"pl_td_01_02",#N/A,FALSE,"p&amp;l_t&amp;D_01_02 (2)"}</definedName>
    <definedName name="fd" localSheetId="1" hidden="1">{"pl_t&amp;d",#N/A,FALSE,"p&amp;l_t&amp;D_01_02 (2)"}</definedName>
    <definedName name="fd" hidden="1">{"pl_t&amp;d",#N/A,FALSE,"p&amp;l_t&amp;D_01_02 (2)"}</definedName>
    <definedName name="FDAG" localSheetId="1" hidden="1">{"pl_t&amp;d",#N/A,FALSE,"p&amp;l_t&amp;D_01_02 (2)"}</definedName>
    <definedName name="FDAG" hidden="1">{"pl_t&amp;d",#N/A,FALSE,"p&amp;l_t&amp;D_01_02 (2)"}</definedName>
    <definedName name="fdah" localSheetId="1" hidden="1">{"pl_t&amp;d",#N/A,FALSE,"p&amp;l_t&amp;D_01_02 (2)"}</definedName>
    <definedName name="fdah" hidden="1">{"pl_t&amp;d",#N/A,FALSE,"p&amp;l_t&amp;D_01_02 (2)"}</definedName>
    <definedName name="fdfagg" localSheetId="1" hidden="1">{"pl_t&amp;d",#N/A,FALSE,"p&amp;l_t&amp;D_01_02 (2)"}</definedName>
    <definedName name="fdfagg" hidden="1">{"pl_t&amp;d",#N/A,FALSE,"p&amp;l_t&amp;D_01_02 (2)"}</definedName>
    <definedName name="fdfddd" localSheetId="1" hidden="1">{"pl_td_01_02",#N/A,FALSE,"p&amp;l_t&amp;D_01_02 (2)"}</definedName>
    <definedName name="fdfddd" hidden="1">{"pl_td_01_02",#N/A,FALSE,"p&amp;l_t&amp;D_01_02 (2)"}</definedName>
    <definedName name="fdfsf" localSheetId="1" hidden="1">{"pl_td_01_02",#N/A,FALSE,"p&amp;l_t&amp;D_01_02 (2)"}</definedName>
    <definedName name="fdfsf" hidden="1">{"pl_td_01_02",#N/A,FALSE,"p&amp;l_t&amp;D_01_02 (2)"}</definedName>
    <definedName name="fdgd" localSheetId="1" hidden="1">{"pl_t&amp;d",#N/A,FALSE,"p&amp;l_t&amp;D_01_02 (2)"}</definedName>
    <definedName name="fdgd" hidden="1">{"pl_t&amp;d",#N/A,FALSE,"p&amp;l_t&amp;D_01_02 (2)"}</definedName>
    <definedName name="fdsf" localSheetId="1" hidden="1">{"pl_t&amp;d",#N/A,FALSE,"p&amp;l_t&amp;D_01_02 (2)"}</definedName>
    <definedName name="fdsf" hidden="1">{"pl_t&amp;d",#N/A,FALSE,"p&amp;l_t&amp;D_01_02 (2)"}</definedName>
    <definedName name="feb" localSheetId="0">#REF!</definedName>
    <definedName name="feb" localSheetId="1">#REF!</definedName>
    <definedName name="feb">#REF!</definedName>
    <definedName name="ff" localSheetId="0">#REF!</definedName>
    <definedName name="ff">#REF!</definedName>
    <definedName name="ffasf" localSheetId="1" hidden="1">{"pl_t&amp;d",#N/A,FALSE,"p&amp;l_t&amp;D_01_02 (2)"}</definedName>
    <definedName name="ffasf" hidden="1">{"pl_t&amp;d",#N/A,FALSE,"p&amp;l_t&amp;D_01_02 (2)"}</definedName>
    <definedName name="ffdhj" localSheetId="1" hidden="1">{"pl_td_01_02",#N/A,FALSE,"p&amp;l_t&amp;D_01_02 (2)"}</definedName>
    <definedName name="ffdhj" hidden="1">{"pl_td_01_02",#N/A,FALSE,"p&amp;l_t&amp;D_01_02 (2)"}</definedName>
    <definedName name="fgf" localSheetId="1" hidden="1">{"pl_t&amp;d",#N/A,FALSE,"p&amp;l_t&amp;D_01_02 (2)"}</definedName>
    <definedName name="fgf" hidden="1">{"pl_t&amp;d",#N/A,FALSE,"p&amp;l_t&amp;D_01_02 (2)"}</definedName>
    <definedName name="fgfdg" localSheetId="1" hidden="1">{"pl_t&amp;d",#N/A,FALSE,"p&amp;l_t&amp;D_01_02 (2)"}</definedName>
    <definedName name="fgfdg" hidden="1">{"pl_t&amp;d",#N/A,FALSE,"p&amp;l_t&amp;D_01_02 (2)"}</definedName>
    <definedName name="fgfdgfdgd" localSheetId="1" hidden="1">{"pl_t&amp;d",#N/A,FALSE,"p&amp;l_t&amp;D_01_02 (2)"}</definedName>
    <definedName name="fgfdgfdgd" hidden="1">{"pl_t&amp;d",#N/A,FALSE,"p&amp;l_t&amp;D_01_02 (2)"}</definedName>
    <definedName name="fgfs" localSheetId="1" hidden="1">{#N/A,#N/A,FALSE,"1.1";#N/A,#N/A,FALSE,"1.1a";#N/A,#N/A,FALSE,"1.1b";#N/A,#N/A,FALSE,"1.1c";#N/A,#N/A,FALSE,"1.1e";#N/A,#N/A,FALSE,"1.1f";#N/A,#N/A,FALSE,"1.1g";#N/A,#N/A,FALSE,"1.1h_T";#N/A,#N/A,FALSE,"1.1h_D";#N/A,#N/A,FALSE,"1.2";#N/A,#N/A,FALSE,"1.3";#N/A,#N/A,FALSE,"1.3b";#N/A,#N/A,FALSE,"1.4";#N/A,#N/A,FALSE,"1.5";#N/A,#N/A,FALSE,"1.6";#N/A,#N/A,FALSE,"2.1";#N/A,#N/A,FALSE,"SOD";#N/A,#N/A,FALSE,"OL";#N/A,#N/A,FALSE,"CF"}</definedName>
    <definedName name="fgfs" hidden="1">{#N/A,#N/A,FALSE,"1.1";#N/A,#N/A,FALSE,"1.1a";#N/A,#N/A,FALSE,"1.1b";#N/A,#N/A,FALSE,"1.1c";#N/A,#N/A,FALSE,"1.1e";#N/A,#N/A,FALSE,"1.1f";#N/A,#N/A,FALSE,"1.1g";#N/A,#N/A,FALSE,"1.1h_T";#N/A,#N/A,FALSE,"1.1h_D";#N/A,#N/A,FALSE,"1.2";#N/A,#N/A,FALSE,"1.3";#N/A,#N/A,FALSE,"1.3b";#N/A,#N/A,FALSE,"1.4";#N/A,#N/A,FALSE,"1.5";#N/A,#N/A,FALSE,"1.6";#N/A,#N/A,FALSE,"2.1";#N/A,#N/A,FALSE,"SOD";#N/A,#N/A,FALSE,"OL";#N/A,#N/A,FALSE,"CF"}</definedName>
    <definedName name="fggg" localSheetId="1" hidden="1">{"pl_t&amp;d",#N/A,FALSE,"p&amp;l_t&amp;D_01_02 (2)"}</definedName>
    <definedName name="fggg" hidden="1">{"pl_t&amp;d",#N/A,FALSE,"p&amp;l_t&amp;D_01_02 (2)"}</definedName>
    <definedName name="firuiures" localSheetId="1" hidden="1">{"pl_t&amp;d",#N/A,FALSE,"p&amp;l_t&amp;D_01_02 (2)"}</definedName>
    <definedName name="firuiures" hidden="1">{"pl_t&amp;d",#N/A,FALSE,"p&amp;l_t&amp;D_01_02 (2)"}</definedName>
    <definedName name="fixing" localSheetId="1" hidden="1">{"pl_t&amp;d",#N/A,FALSE,"p&amp;l_t&amp;D_01_02 (2)"}</definedName>
    <definedName name="fixing" hidden="1">{"pl_t&amp;d",#N/A,FALSE,"p&amp;l_t&amp;D_01_02 (2)"}</definedName>
    <definedName name="fjkdjkjfid" localSheetId="1" hidden="1">{"pl_t&amp;d",#N/A,FALSE,"p&amp;l_t&amp;D_01_02 (2)"}</definedName>
    <definedName name="fjkdjkjfid" hidden="1">{"pl_t&amp;d",#N/A,FALSE,"p&amp;l_t&amp;D_01_02 (2)"}</definedName>
    <definedName name="fore" localSheetId="1" hidden="1">{"pl_t&amp;d",#N/A,FALSE,"p&amp;l_t&amp;D_01_02 (2)"}</definedName>
    <definedName name="fore" hidden="1">{"pl_t&amp;d",#N/A,FALSE,"p&amp;l_t&amp;D_01_02 (2)"}</definedName>
    <definedName name="FORMAT_43" localSheetId="1" hidden="1">{"pl_t&amp;d",#N/A,FALSE,"p&amp;l_t&amp;D_01_02 (2)"}</definedName>
    <definedName name="FORMAT_43" hidden="1">{"pl_t&amp;d",#N/A,FALSE,"p&amp;l_t&amp;D_01_02 (2)"}</definedName>
    <definedName name="format_51Aug" localSheetId="1" hidden="1">{"pl_t&amp;d",#N/A,FALSE,"p&amp;l_t&amp;D_01_02 (2)"}</definedName>
    <definedName name="format_51Aug" hidden="1">{"pl_t&amp;d",#N/A,FALSE,"p&amp;l_t&amp;D_01_02 (2)"}</definedName>
    <definedName name="Format_6" localSheetId="1" hidden="1">{"pl_t&amp;d",#N/A,FALSE,"p&amp;l_t&amp;D_01_02 (2)"}</definedName>
    <definedName name="Format_6" hidden="1">{"pl_t&amp;d",#N/A,FALSE,"p&amp;l_t&amp;D_01_02 (2)"}</definedName>
    <definedName name="Format_6july" localSheetId="1" hidden="1">{"pl_t&amp;d",#N/A,FALSE,"p&amp;l_t&amp;D_01_02 (2)"}</definedName>
    <definedName name="Format_6july" hidden="1">{"pl_t&amp;d",#N/A,FALSE,"p&amp;l_t&amp;D_01_02 (2)"}</definedName>
    <definedName name="format12" localSheetId="1" hidden="1">{"pl_t&amp;d",#N/A,FALSE,"p&amp;l_t&amp;D_01_02 (2)"}</definedName>
    <definedName name="format12" hidden="1">{"pl_t&amp;d",#N/A,FALSE,"p&amp;l_t&amp;D_01_02 (2)"}</definedName>
    <definedName name="FORMAT43" localSheetId="1" hidden="1">{"pl_t&amp;d",#N/A,FALSE,"p&amp;l_t&amp;D_01_02 (2)"}</definedName>
    <definedName name="FORMAT43" hidden="1">{"pl_t&amp;d",#N/A,FALSE,"p&amp;l_t&amp;D_01_02 (2)"}</definedName>
    <definedName name="format5" localSheetId="1" hidden="1">{"pl_t&amp;d",#N/A,FALSE,"p&amp;l_t&amp;D_01_02 (2)"}</definedName>
    <definedName name="format5" hidden="1">{"pl_t&amp;d",#N/A,FALSE,"p&amp;l_t&amp;D_01_02 (2)"}</definedName>
    <definedName name="fsafa" localSheetId="1" hidden="1">{"pl_t&amp;d",#N/A,FALSE,"p&amp;l_t&amp;D_01_02 (2)"}</definedName>
    <definedName name="fsafa" hidden="1">{"pl_t&amp;d",#N/A,FALSE,"p&amp;l_t&amp;D_01_02 (2)"}</definedName>
    <definedName name="fsfsdfa" localSheetId="1" hidden="1">{"pl_td_01_02",#N/A,FALSE,"p&amp;l_t&amp;D_01_02 (2)"}</definedName>
    <definedName name="fsfsdfa" hidden="1">{"pl_td_01_02",#N/A,FALSE,"p&amp;l_t&amp;D_01_02 (2)"}</definedName>
    <definedName name="fu" localSheetId="0">#REF!</definedName>
    <definedName name="fu" localSheetId="1">#REF!</definedName>
    <definedName name="fu">#REF!</definedName>
    <definedName name="g" localSheetId="1" hidden="1">{"pl_t&amp;d",#N/A,FALSE,"p&amp;l_t&amp;D_01_02 (2)"}</definedName>
    <definedName name="g" hidden="1">{"pl_t&amp;d",#N/A,FALSE,"p&amp;l_t&amp;D_01_02 (2)"}</definedName>
    <definedName name="gdfgdfgdfg" localSheetId="0">#REF!</definedName>
    <definedName name="gdfgdfgdfg" localSheetId="1">#REF!</definedName>
    <definedName name="gdfgdfgdfg">#REF!</definedName>
    <definedName name="gffdgfd" localSheetId="1" hidden="1">{"pl_t&amp;d",#N/A,FALSE,"p&amp;l_t&amp;D_01_02 (2)"}</definedName>
    <definedName name="gffdgfd" hidden="1">{"pl_t&amp;d",#N/A,FALSE,"p&amp;l_t&amp;D_01_02 (2)"}</definedName>
    <definedName name="gfhgfh" localSheetId="1" hidden="1">{"pl_t&amp;d",#N/A,FALSE,"p&amp;l_t&amp;D_01_02 (2)"}</definedName>
    <definedName name="gfhgfh" hidden="1">{"pl_t&amp;d",#N/A,FALSE,"p&amp;l_t&amp;D_01_02 (2)"}</definedName>
    <definedName name="gg" localSheetId="1" hidden="1">{"pl_t&amp;d",#N/A,FALSE,"p&amp;l_t&amp;D_01_02 (2)"}</definedName>
    <definedName name="gg" hidden="1">{"pl_t&amp;d",#N/A,FALSE,"p&amp;l_t&amp;D_01_02 (2)"}</definedName>
    <definedName name="ggg" localSheetId="1" hidden="1">{"pl_t&amp;d",#N/A,FALSE,"p&amp;l_t&amp;D_01_02 (2)"}</definedName>
    <definedName name="ggg" hidden="1">{"pl_t&amp;d",#N/A,FALSE,"p&amp;l_t&amp;D_01_02 (2)"}</definedName>
    <definedName name="ggggg" localSheetId="1" hidden="1">{"pl_td_01_02",#N/A,FALSE,"p&amp;l_t&amp;D_01_02 (2)"}</definedName>
    <definedName name="ggggg" hidden="1">{"pl_td_01_02",#N/A,FALSE,"p&amp;l_t&amp;D_01_02 (2)"}</definedName>
    <definedName name="gh" localSheetId="1" hidden="1">{"pl_t&amp;d",#N/A,FALSE,"p&amp;l_t&amp;D_01_02 (2)"}</definedName>
    <definedName name="gh" hidden="1">{"pl_t&amp;d",#N/A,FALSE,"p&amp;l_t&amp;D_01_02 (2)"}</definedName>
    <definedName name="ghgfh" localSheetId="1" hidden="1">{"pl_t&amp;d",#N/A,FALSE,"p&amp;l_t&amp;D_01_02 (2)"}</definedName>
    <definedName name="ghgfh" hidden="1">{"pl_t&amp;d",#N/A,FALSE,"p&amp;l_t&amp;D_01_02 (2)"}</definedName>
    <definedName name="ghh" localSheetId="1" hidden="1">{"pl_t&amp;d",#N/A,FALSE,"p&amp;l_t&amp;D_01_02 (2)"}</definedName>
    <definedName name="ghh" hidden="1">{"pl_t&amp;d",#N/A,FALSE,"p&amp;l_t&amp;D_01_02 (2)"}</definedName>
    <definedName name="glglg" localSheetId="1" hidden="1">{"pl_t&amp;d",#N/A,FALSE,"p&amp;l_t&amp;D_01_02 (2)"}</definedName>
    <definedName name="glglg" hidden="1">{"pl_t&amp;d",#N/A,FALSE,"p&amp;l_t&amp;D_01_02 (2)"}</definedName>
    <definedName name="h" localSheetId="0">#REF!</definedName>
    <definedName name="h" localSheetId="1">#REF!</definedName>
    <definedName name="h">#REF!</definedName>
    <definedName name="hg" localSheetId="0">#REF!</definedName>
    <definedName name="hg">#REF!</definedName>
    <definedName name="hgh" localSheetId="1" hidden="1">{"pl_t&amp;d",#N/A,FALSE,"p&amp;l_t&amp;D_01_02 (2)"}</definedName>
    <definedName name="hgh" hidden="1">{"pl_t&amp;d",#N/A,FALSE,"p&amp;l_t&amp;D_01_02 (2)"}</definedName>
    <definedName name="hh" localSheetId="1" hidden="1">{"pl_t&amp;d",#N/A,FALSE,"p&amp;l_t&amp;D_01_02 (2)"}</definedName>
    <definedName name="hh" hidden="1">{"pl_t&amp;d",#N/A,FALSE,"p&amp;l_t&amp;D_01_02 (2)"}</definedName>
    <definedName name="hjdd" localSheetId="1" hidden="1">{"pl_t&amp;d",#N/A,FALSE,"p&amp;l_t&amp;D_01_02 (2)"}</definedName>
    <definedName name="hjdd" hidden="1">{"pl_t&amp;d",#N/A,FALSE,"p&amp;l_t&amp;D_01_02 (2)"}</definedName>
    <definedName name="hjfgjfjfjdfhjgfjf" localSheetId="0">#REF!</definedName>
    <definedName name="hjfgjfjfjdfhjgfjf" localSheetId="1">#REF!</definedName>
    <definedName name="hjfgjfjfjdfhjgfjf">#REF!</definedName>
    <definedName name="hjgg" localSheetId="1" hidden="1">{"pl_t&amp;d",#N/A,FALSE,"p&amp;l_t&amp;D_01_02 (2)"}</definedName>
    <definedName name="hjgg" hidden="1">{"pl_t&amp;d",#N/A,FALSE,"p&amp;l_t&amp;D_01_02 (2)"}</definedName>
    <definedName name="hju" localSheetId="1" hidden="1">{"pl_t&amp;d",#N/A,FALSE,"p&amp;l_t&amp;D_01_02 (2)"}</definedName>
    <definedName name="hju" hidden="1">{"pl_t&amp;d",#N/A,FALSE,"p&amp;l_t&amp;D_01_02 (2)"}</definedName>
    <definedName name="hjuhudhfud" localSheetId="1" hidden="1">{"pl_t&amp;d",#N/A,FALSE,"p&amp;l_t&amp;D_01_02 (2)"}</definedName>
    <definedName name="hjuhudhfud" hidden="1">{"pl_t&amp;d",#N/A,FALSE,"p&amp;l_t&amp;D_01_02 (2)"}</definedName>
    <definedName name="hydc" localSheetId="0">#REF!</definedName>
    <definedName name="hydc" localSheetId="1">#REF!</definedName>
    <definedName name="hydc">#REF!</definedName>
    <definedName name="hydn" localSheetId="0">#REF!</definedName>
    <definedName name="hydn">#REF!</definedName>
    <definedName name="hyds" localSheetId="0">#REF!</definedName>
    <definedName name="hyds">#REF!</definedName>
    <definedName name="i" localSheetId="1" hidden="1">{"pl_t&amp;d",#N/A,FALSE,"p&amp;l_t&amp;D_01_02 (2)"}</definedName>
    <definedName name="i" hidden="1">{"pl_t&amp;d",#N/A,FALSE,"p&amp;l_t&amp;D_01_02 (2)"}</definedName>
    <definedName name="ieie" localSheetId="1" hidden="1">{"pl_t&amp;d",#N/A,FALSE,"p&amp;l_t&amp;D_01_02 (2)"}</definedName>
    <definedName name="ieie" hidden="1">{"pl_t&amp;d",#N/A,FALSE,"p&amp;l_t&amp;D_01_02 (2)"}</definedName>
    <definedName name="ieiei" localSheetId="1" hidden="1">{"pl_t&amp;d",#N/A,FALSE,"p&amp;l_t&amp;D_01_02 (2)"}</definedName>
    <definedName name="ieiei" hidden="1">{"pl_t&amp;d",#N/A,FALSE,"p&amp;l_t&amp;D_01_02 (2)"}</definedName>
    <definedName name="ifnfn" localSheetId="1" hidden="1">{"pl_t&amp;d",#N/A,FALSE,"p&amp;l_t&amp;D_01_02 (2)"}</definedName>
    <definedName name="ifnfn" hidden="1">{"pl_t&amp;d",#N/A,FALSE,"p&amp;l_t&amp;D_01_02 (2)"}</definedName>
    <definedName name="IIB" localSheetId="1" hidden="1">{"pl_t&amp;d",#N/A,FALSE,"p&amp;l_t&amp;D_01_02 (2)"}</definedName>
    <definedName name="IIB" hidden="1">{"pl_t&amp;d",#N/A,FALSE,"p&amp;l_t&amp;D_01_02 (2)"}</definedName>
    <definedName name="IIc" localSheetId="1" hidden="1">{"pl_t&amp;d",#N/A,FALSE,"p&amp;l_t&amp;D_01_02 (2)"}</definedName>
    <definedName name="IIc" hidden="1">{"pl_t&amp;d",#N/A,FALSE,"p&amp;l_t&amp;D_01_02 (2)"}</definedName>
    <definedName name="iiiiiiiiii" localSheetId="1" hidden="1">{"pl_t&amp;d",#N/A,FALSE,"p&amp;l_t&amp;D_01_02 (2)"}</definedName>
    <definedName name="iiiiiiiiii" hidden="1">{"pl_t&amp;d",#N/A,FALSE,"p&amp;l_t&amp;D_01_02 (2)"}</definedName>
    <definedName name="iijkjk" localSheetId="1" hidden="1">{"pl_t&amp;d",#N/A,FALSE,"p&amp;l_t&amp;D_01_02 (2)"}</definedName>
    <definedName name="iijkjk" hidden="1">{"pl_t&amp;d",#N/A,FALSE,"p&amp;l_t&amp;D_01_02 (2)"}</definedName>
    <definedName name="ind" localSheetId="1" hidden="1">{"pl_t&amp;d",#N/A,FALSE,"p&amp;l_t&amp;D_01_02 (2)"}</definedName>
    <definedName name="ind" hidden="1">{"pl_t&amp;d",#N/A,FALSE,"p&amp;l_t&amp;D_01_02 (2)"}</definedName>
    <definedName name="index1" localSheetId="1" hidden="1">{"pl_t&amp;d",#N/A,FALSE,"p&amp;l_t&amp;D_01_02 (2)"}</definedName>
    <definedName name="index1" hidden="1">{"pl_t&amp;d",#N/A,FALSE,"p&amp;l_t&amp;D_01_02 (2)"}</definedName>
    <definedName name="input" localSheetId="0">#REF!</definedName>
    <definedName name="input" localSheetId="1">#REF!</definedName>
    <definedName name="input">#REF!</definedName>
    <definedName name="intatp" localSheetId="0">#REF!</definedName>
    <definedName name="intatp">#REF!</definedName>
    <definedName name="inthydc" localSheetId="0">#REF!</definedName>
    <definedName name="inthydc">#REF!</definedName>
    <definedName name="inthydn" localSheetId="0">#REF!</definedName>
    <definedName name="inthydn">#REF!</definedName>
    <definedName name="inthyds" localSheetId="0">#REF!</definedName>
    <definedName name="inthyds">#REF!</definedName>
    <definedName name="intknl" localSheetId="0">#REF!</definedName>
    <definedName name="intknl">#REF!</definedName>
    <definedName name="intmbnr" localSheetId="0">#REF!</definedName>
    <definedName name="intmbnr">#REF!</definedName>
    <definedName name="intmdk" localSheetId="0">#REF!</definedName>
    <definedName name="intmdk">#REF!</definedName>
    <definedName name="intnlg" localSheetId="0">#REF!</definedName>
    <definedName name="intnlg">#REF!</definedName>
    <definedName name="intrrn" localSheetId="0">#REF!</definedName>
    <definedName name="intrrn">#REF!</definedName>
    <definedName name="intrrs" localSheetId="0">#REF!</definedName>
    <definedName name="intrrs">#REF!</definedName>
    <definedName name="ioi" localSheetId="1" hidden="1">{"pl_t&amp;d",#N/A,FALSE,"p&amp;l_t&amp;D_01_02 (2)"}</definedName>
    <definedName name="ioi" hidden="1">{"pl_t&amp;d",#N/A,FALSE,"p&amp;l_t&amp;D_01_02 (2)"}</definedName>
    <definedName name="ioui" localSheetId="1" hidden="1">{"pl_t&amp;d",#N/A,FALSE,"p&amp;l_t&amp;D_01_02 (2)"}</definedName>
    <definedName name="ioui" hidden="1">{"pl_t&amp;d",#N/A,FALSE,"p&amp;l_t&amp;D_01_02 (2)"}</definedName>
    <definedName name="j" localSheetId="0">#REF!</definedName>
    <definedName name="j" localSheetId="1">#REF!</definedName>
    <definedName name="j">#REF!</definedName>
    <definedName name="jan" localSheetId="0">#REF!</definedName>
    <definedName name="jan">#REF!</definedName>
    <definedName name="Javeed" localSheetId="0">#REF!</definedName>
    <definedName name="Javeed">#REF!</definedName>
    <definedName name="jg" localSheetId="1" hidden="1">{"pl_t&amp;d",#N/A,FALSE,"p&amp;l_t&amp;D_01_02 (2)"}</definedName>
    <definedName name="jg" hidden="1">{"pl_t&amp;d",#N/A,FALSE,"p&amp;l_t&amp;D_01_02 (2)"}</definedName>
    <definedName name="jh" localSheetId="0">#REF!</definedName>
    <definedName name="jh" localSheetId="1">#REF!</definedName>
    <definedName name="jh">#REF!</definedName>
    <definedName name="ji" localSheetId="1" hidden="1">{"pl_t&amp;d",#N/A,FALSE,"p&amp;l_t&amp;D_01_02 (2)"}</definedName>
    <definedName name="ji" hidden="1">{"pl_t&amp;d",#N/A,FALSE,"p&amp;l_t&amp;D_01_02 (2)"}</definedName>
    <definedName name="jj" localSheetId="1" hidden="1">{"pl_t&amp;d",#N/A,FALSE,"p&amp;l_t&amp;D_01_02 (2)"}</definedName>
    <definedName name="jj" hidden="1">{"pl_t&amp;d",#N/A,FALSE,"p&amp;l_t&amp;D_01_02 (2)"}</definedName>
    <definedName name="jkhjhjkh" localSheetId="1" hidden="1">{"pl_t&amp;d",#N/A,FALSE,"p&amp;l_t&amp;D_01_02 (2)"}</definedName>
    <definedName name="jkhjhjkh" hidden="1">{"pl_t&amp;d",#N/A,FALSE,"p&amp;l_t&amp;D_01_02 (2)"}</definedName>
    <definedName name="ju" localSheetId="1" hidden="1">{"pl_t&amp;d",#N/A,FALSE,"p&amp;l_t&amp;D_01_02 (2)"}</definedName>
    <definedName name="ju" hidden="1">{"pl_t&amp;d",#N/A,FALSE,"p&amp;l_t&amp;D_01_02 (2)"}</definedName>
    <definedName name="july" localSheetId="0">#REF!</definedName>
    <definedName name="july" localSheetId="1">#REF!</definedName>
    <definedName name="july">#REF!</definedName>
    <definedName name="July.05" localSheetId="1" hidden="1">{"pl_t&amp;d",#N/A,FALSE,"p&amp;l_t&amp;D_01_02 (2)"}</definedName>
    <definedName name="July.05" hidden="1">{"pl_t&amp;d",#N/A,FALSE,"p&amp;l_t&amp;D_01_02 (2)"}</definedName>
    <definedName name="june" localSheetId="0">#REF!</definedName>
    <definedName name="june" localSheetId="1">#REF!</definedName>
    <definedName name="june">#REF!</definedName>
    <definedName name="juy" localSheetId="1" hidden="1">{"pl_td_01_02",#N/A,FALSE,"p&amp;l_t&amp;D_01_02 (2)"}</definedName>
    <definedName name="juy" hidden="1">{"pl_td_01_02",#N/A,FALSE,"p&amp;l_t&amp;D_01_02 (2)"}</definedName>
    <definedName name="k" localSheetId="0">#REF!</definedName>
    <definedName name="k" localSheetId="1">#REF!</definedName>
    <definedName name="k">#REF!</definedName>
    <definedName name="katya" localSheetId="1" hidden="1">{"pl_t&amp;d",#N/A,FALSE,"p&amp;l_t&amp;D_01_02 (2)"}</definedName>
    <definedName name="katya" hidden="1">{"pl_t&amp;d",#N/A,FALSE,"p&amp;l_t&amp;D_01_02 (2)"}</definedName>
    <definedName name="KAVI" localSheetId="1" hidden="1">{"pl_t&amp;d",#N/A,FALSE,"p&amp;l_t&amp;D_01_02 (2)"}</definedName>
    <definedName name="KAVI" hidden="1">{"pl_t&amp;d",#N/A,FALSE,"p&amp;l_t&amp;D_01_02 (2)"}</definedName>
    <definedName name="KDP" localSheetId="0">#REF!</definedName>
    <definedName name="KDP" localSheetId="1">#REF!</definedName>
    <definedName name="KDP">#REF!</definedName>
    <definedName name="kfkkfkkff" localSheetId="1" hidden="1">{"pl_t&amp;d",#N/A,FALSE,"p&amp;l_t&amp;D_01_02 (2)"}</definedName>
    <definedName name="kfkkfkkff" hidden="1">{"pl_t&amp;d",#N/A,FALSE,"p&amp;l_t&amp;D_01_02 (2)"}</definedName>
    <definedName name="ki" localSheetId="1" hidden="1">{"pl_t&amp;d",#N/A,FALSE,"p&amp;l_t&amp;D_01_02 (2)"}</definedName>
    <definedName name="ki" hidden="1">{"pl_t&amp;d",#N/A,FALSE,"p&amp;l_t&amp;D_01_02 (2)"}</definedName>
    <definedName name="kifl" localSheetId="1" hidden="1">{"pl_t&amp;d",#N/A,FALSE,"p&amp;l_t&amp;D_01_02 (2)"}</definedName>
    <definedName name="kifl" hidden="1">{"pl_t&amp;d",#N/A,FALSE,"p&amp;l_t&amp;D_01_02 (2)"}</definedName>
    <definedName name="kk" localSheetId="1" hidden="1">{"pl_t&amp;d",#N/A,FALSE,"p&amp;l_t&amp;D_01_02 (2)"}</definedName>
    <definedName name="kk" hidden="1">{"pl_t&amp;d",#N/A,FALSE,"p&amp;l_t&amp;D_01_02 (2)"}</definedName>
    <definedName name="kkk" localSheetId="1" hidden="1">{"pl_t&amp;d",#N/A,FALSE,"p&amp;l_t&amp;D_01_02 (2)"}</definedName>
    <definedName name="kkk" hidden="1">{"pl_t&amp;d",#N/A,FALSE,"p&amp;l_t&amp;D_01_02 (2)"}</definedName>
    <definedName name="kkkkkkk" localSheetId="1" hidden="1">{"pl_t&amp;d",#N/A,FALSE,"p&amp;l_t&amp;D_01_02 (2)"}</definedName>
    <definedName name="kkkkkkk" hidden="1">{"pl_t&amp;d",#N/A,FALSE,"p&amp;l_t&amp;D_01_02 (2)"}</definedName>
    <definedName name="kl" localSheetId="0">#REF!</definedName>
    <definedName name="kl" localSheetId="1">#REF!</definedName>
    <definedName name="kl">#REF!</definedName>
    <definedName name="kljjl" localSheetId="1" hidden="1">{"pl_t&amp;d",#N/A,FALSE,"p&amp;l_t&amp;D_01_02 (2)"}</definedName>
    <definedName name="kljjl" hidden="1">{"pl_t&amp;d",#N/A,FALSE,"p&amp;l_t&amp;D_01_02 (2)"}</definedName>
    <definedName name="knl" localSheetId="0">#REF!</definedName>
    <definedName name="knl" localSheetId="1">#REF!</definedName>
    <definedName name="knl">#REF!</definedName>
    <definedName name="krkr" localSheetId="1" hidden="1">{"pl_t&amp;d",#N/A,FALSE,"p&amp;l_t&amp;D_01_02 (2)"}</definedName>
    <definedName name="krkr" hidden="1">{"pl_t&amp;d",#N/A,FALSE,"p&amp;l_t&amp;D_01_02 (2)"}</definedName>
    <definedName name="l" localSheetId="1" hidden="1">{"pl_t&amp;d",#N/A,FALSE,"p&amp;l_t&amp;D_01_02 (2)"}</definedName>
    <definedName name="l" hidden="1">{"pl_t&amp;d",#N/A,FALSE,"p&amp;l_t&amp;D_01_02 (2)"}</definedName>
    <definedName name="L_Mazdoor">[5]Labour!$D$17</definedName>
    <definedName name="LastYear" localSheetId="0">#REF!</definedName>
    <definedName name="LastYear" localSheetId="1">#REF!</definedName>
    <definedName name="LastYear">#REF!</definedName>
    <definedName name="laxman" localSheetId="1" hidden="1">{"pl_t&amp;d",#N/A,FALSE,"p&amp;l_t&amp;D_01_02 (2)"}</definedName>
    <definedName name="laxman" hidden="1">{"pl_t&amp;d",#N/A,FALSE,"p&amp;l_t&amp;D_01_02 (2)"}</definedName>
    <definedName name="Length" localSheetId="1" hidden="1">{"pl_t&amp;d",#N/A,FALSE,"p&amp;l_t&amp;D_01_02 (2)"}</definedName>
    <definedName name="Length" hidden="1">{"pl_t&amp;d",#N/A,FALSE,"p&amp;l_t&amp;D_01_02 (2)"}</definedName>
    <definedName name="lff" localSheetId="1" hidden="1">{"pl_td_01_02",#N/A,FALSE,"p&amp;l_t&amp;D_01_02 (2)"}</definedName>
    <definedName name="lff" hidden="1">{"pl_td_01_02",#N/A,FALSE,"p&amp;l_t&amp;D_01_02 (2)"}</definedName>
    <definedName name="Line_Bhilalpur" localSheetId="1" hidden="1">{"pl_t&amp;d",#N/A,FALSE,"p&amp;l_t&amp;D_01_02 (2)"}</definedName>
    <definedName name="Line_Bhilalpur" hidden="1">{"pl_t&amp;d",#N/A,FALSE,"p&amp;l_t&amp;D_01_02 (2)"}</definedName>
    <definedName name="ljdkeokldklkf" localSheetId="1" hidden="1">{"pl_t&amp;d",#N/A,FALSE,"p&amp;l_t&amp;D_01_02 (2)"}</definedName>
    <definedName name="ljdkeokldklkf" hidden="1">{"pl_t&amp;d",#N/A,FALSE,"p&amp;l_t&amp;D_01_02 (2)"}</definedName>
    <definedName name="lk" localSheetId="0">#REF!</definedName>
    <definedName name="lk" localSheetId="1">#REF!</definedName>
    <definedName name="lk">#REF!</definedName>
    <definedName name="lkli" localSheetId="1" hidden="1">{"pl_t&amp;d",#N/A,FALSE,"p&amp;l_t&amp;D_01_02 (2)"}</definedName>
    <definedName name="lkli" hidden="1">{"pl_t&amp;d",#N/A,FALSE,"p&amp;l_t&amp;D_01_02 (2)"}</definedName>
    <definedName name="ll" localSheetId="1" hidden="1">{"pl_t&amp;d",#N/A,FALSE,"p&amp;l_t&amp;D_01_02 (2)"}</definedName>
    <definedName name="ll" hidden="1">{"pl_t&amp;d",#N/A,FALSE,"p&amp;l_t&amp;D_01_02 (2)"}</definedName>
    <definedName name="lll" localSheetId="1" hidden="1">{"pl_td_01_02",#N/A,FALSE,"p&amp;l_t&amp;D_01_02 (2)"}</definedName>
    <definedName name="lll" hidden="1">{"pl_td_01_02",#N/A,FALSE,"p&amp;l_t&amp;D_01_02 (2)"}</definedName>
    <definedName name="llll" localSheetId="1" hidden="1">{"pl_t&amp;d",#N/A,FALSE,"p&amp;l_t&amp;D_01_02 (2)"}</definedName>
    <definedName name="llll" hidden="1">{"pl_t&amp;d",#N/A,FALSE,"p&amp;l_t&amp;D_01_02 (2)"}</definedName>
    <definedName name="look" localSheetId="1" hidden="1">{"pl_td_01_02",#N/A,FALSE,"p&amp;l_t&amp;D_01_02 (2)"}</definedName>
    <definedName name="look" hidden="1">{"pl_td_01_02",#N/A,FALSE,"p&amp;l_t&amp;D_01_02 (2)"}</definedName>
    <definedName name="lopp" localSheetId="1" hidden="1">{"pl_t&amp;d",#N/A,FALSE,"p&amp;l_t&amp;D_01_02 (2)"}</definedName>
    <definedName name="lopp" hidden="1">{"pl_t&amp;d",#N/A,FALSE,"p&amp;l_t&amp;D_01_02 (2)"}</definedName>
    <definedName name="lots" localSheetId="1" hidden="1">{"pl_td_01_02",#N/A,FALSE,"p&amp;l_t&amp;D_01_02 (2)"}</definedName>
    <definedName name="lots" hidden="1">{"pl_td_01_02",#N/A,FALSE,"p&amp;l_t&amp;D_01_02 (2)"}</definedName>
    <definedName name="lpi" localSheetId="1" hidden="1">{"pl_t&amp;d",#N/A,FALSE,"p&amp;l_t&amp;D_01_02 (2)"}</definedName>
    <definedName name="lpi" hidden="1">{"pl_t&amp;d",#N/A,FALSE,"p&amp;l_t&amp;D_01_02 (2)"}</definedName>
    <definedName name="ltind" localSheetId="0">#REF!</definedName>
    <definedName name="ltind" localSheetId="1">#REF!</definedName>
    <definedName name="ltind">#REF!</definedName>
    <definedName name="m" localSheetId="0">#REF!</definedName>
    <definedName name="m">#REF!</definedName>
    <definedName name="Mar06___0" localSheetId="0">[1]Newabstract!#REF!</definedName>
    <definedName name="Mar06___0">[1]Newabstract!#REF!</definedName>
    <definedName name="Mar09___0" localSheetId="0">[1]Newabstract!#REF!</definedName>
    <definedName name="Mar09___0">[1]Newabstract!#REF!</definedName>
    <definedName name="Mar10___0" localSheetId="0">[1]Newabstract!#REF!</definedName>
    <definedName name="Mar10___0">[1]Newabstract!#REF!</definedName>
    <definedName name="Mar11___0" localSheetId="0">[1]Newabstract!#REF!</definedName>
    <definedName name="Mar11___0">[1]Newabstract!#REF!</definedName>
    <definedName name="Mar12___0" localSheetId="0">[1]Newabstract!#REF!</definedName>
    <definedName name="Mar12___0">[1]Newabstract!#REF!</definedName>
    <definedName name="Mar13___0" localSheetId="0">[1]Newabstract!#REF!</definedName>
    <definedName name="Mar13___0">[1]Newabstract!#REF!</definedName>
    <definedName name="Mar16___0" localSheetId="0">[1]Newabstract!#REF!</definedName>
    <definedName name="Mar16___0">[1]Newabstract!#REF!</definedName>
    <definedName name="Mar17___0" localSheetId="0">[1]Newabstract!#REF!</definedName>
    <definedName name="Mar17___0">[1]Newabstract!#REF!</definedName>
    <definedName name="Mar18___0" localSheetId="0">[1]Newabstract!#REF!</definedName>
    <definedName name="Mar18___0">[1]Newabstract!#REF!</definedName>
    <definedName name="Mar19___0" localSheetId="0">[1]Newabstract!#REF!</definedName>
    <definedName name="Mar19___0">[1]Newabstract!#REF!</definedName>
    <definedName name="Mar20___0" localSheetId="0">[1]Newabstract!#REF!</definedName>
    <definedName name="Mar20___0">[1]Newabstract!#REF!</definedName>
    <definedName name="Mar23___0" localSheetId="0">[1]Newabstract!#REF!</definedName>
    <definedName name="Mar23___0">[1]Newabstract!#REF!</definedName>
    <definedName name="Mar24___0" localSheetId="0">[1]Newabstract!#REF!</definedName>
    <definedName name="Mar24___0">[1]Newabstract!#REF!</definedName>
    <definedName name="Mar25___0" localSheetId="0">[1]Newabstract!#REF!</definedName>
    <definedName name="Mar25___0">[1]Newabstract!#REF!</definedName>
    <definedName name="Mar26___0" localSheetId="0">[1]Newabstract!#REF!</definedName>
    <definedName name="Mar26___0">[1]Newabstract!#REF!</definedName>
    <definedName name="Mar27___0" localSheetId="0">[1]Newabstract!#REF!</definedName>
    <definedName name="Mar27___0">[1]Newabstract!#REF!</definedName>
    <definedName name="Mar28___0" localSheetId="0">[1]Newabstract!#REF!</definedName>
    <definedName name="Mar28___0">[1]Newabstract!#REF!</definedName>
    <definedName name="Mar30___0" localSheetId="0">[1]Newabstract!#REF!</definedName>
    <definedName name="Mar30___0">[1]Newabstract!#REF!</definedName>
    <definedName name="Mar31___0" localSheetId="0">[1]Newabstract!#REF!</definedName>
    <definedName name="Mar31___0">[1]Newabstract!#REF!</definedName>
    <definedName name="march" localSheetId="0">#REF!</definedName>
    <definedName name="march" localSheetId="1">#REF!</definedName>
    <definedName name="march">#REF!</definedName>
    <definedName name="may" localSheetId="0">#REF!</definedName>
    <definedName name="may">#REF!</definedName>
    <definedName name="mbnr" localSheetId="0">#REF!</definedName>
    <definedName name="mbnr">#REF!</definedName>
    <definedName name="mdk" localSheetId="0">#REF!</definedName>
    <definedName name="mdk">#REF!</definedName>
    <definedName name="meter.sale" localSheetId="0">#REF!</definedName>
    <definedName name="meter.sale">#REF!</definedName>
    <definedName name="meter.sales" localSheetId="0">#REF!</definedName>
    <definedName name="meter.sales">#REF!</definedName>
    <definedName name="MM" localSheetId="1" hidden="1">{"pl_t&amp;d",#N/A,FALSE,"p&amp;l_t&amp;D_01_02 (2)"}</definedName>
    <definedName name="MM" hidden="1">{"pl_t&amp;d",#N/A,FALSE,"p&amp;l_t&amp;D_01_02 (2)"}</definedName>
    <definedName name="mmm" localSheetId="1" hidden="1">{"pl_t&amp;d",#N/A,FALSE,"p&amp;l_t&amp;D_01_02 (2)"}</definedName>
    <definedName name="mmm" hidden="1">{"pl_t&amp;d",#N/A,FALSE,"p&amp;l_t&amp;D_01_02 (2)"}</definedName>
    <definedName name="Month">[4]RevenueInput!$C$2</definedName>
    <definedName name="mtr.06.05" localSheetId="0">#REF!</definedName>
    <definedName name="mtr.06.05" localSheetId="1">#REF!</definedName>
    <definedName name="mtr.06.05">#REF!</definedName>
    <definedName name="MTR.SALE2" localSheetId="0">#REF!</definedName>
    <definedName name="MTR.SALE2">#REF!</definedName>
    <definedName name="MU" localSheetId="0">#REF!</definedName>
    <definedName name="MU">#REF!</definedName>
    <definedName name="n" localSheetId="1" hidden="1">{"pl_t&amp;d",#N/A,FALSE,"p&amp;l_t&amp;D_01_02 (2)"}</definedName>
    <definedName name="n" hidden="1">{"pl_t&amp;d",#N/A,FALSE,"p&amp;l_t&amp;D_01_02 (2)"}</definedName>
    <definedName name="na" localSheetId="1" hidden="1">{"pl_t&amp;d",#N/A,FALSE,"p&amp;l_t&amp;D_01_02 (2)"}</definedName>
    <definedName name="na" hidden="1">{"pl_t&amp;d",#N/A,FALSE,"p&amp;l_t&amp;D_01_02 (2)"}</definedName>
    <definedName name="nbg" localSheetId="1" hidden="1">{"pl_t&amp;d",#N/A,FALSE,"p&amp;l_t&amp;D_01_02 (2)"}</definedName>
    <definedName name="nbg" hidden="1">{"pl_t&amp;d",#N/A,FALSE,"p&amp;l_t&amp;D_01_02 (2)"}</definedName>
    <definedName name="ngl" localSheetId="0">#REF!</definedName>
    <definedName name="ngl" localSheetId="1">#REF!</definedName>
    <definedName name="ngl">#REF!</definedName>
    <definedName name="nlg" localSheetId="0">#REF!</definedName>
    <definedName name="nlg">#REF!</definedName>
    <definedName name="nn" localSheetId="1" hidden="1">{"pl_td_01_02",#N/A,FALSE,"p&amp;l_t&amp;D_01_02 (2)"}</definedName>
    <definedName name="nn" hidden="1">{"pl_td_01_02",#N/A,FALSE,"p&amp;l_t&amp;D_01_02 (2)"}</definedName>
    <definedName name="no" localSheetId="1" hidden="1">{"pl_t&amp;d",#N/A,FALSE,"p&amp;l_t&amp;D_01_02 (2)"}</definedName>
    <definedName name="no" hidden="1">{"pl_t&amp;d",#N/A,FALSE,"p&amp;l_t&amp;D_01_02 (2)"}</definedName>
    <definedName name="NonDom" localSheetId="0">#REF!</definedName>
    <definedName name="NonDom" localSheetId="1">#REF!</definedName>
    <definedName name="NonDom">#REF!</definedName>
    <definedName name="nonfree" localSheetId="1" hidden="1">{"pl_t&amp;d",#N/A,FALSE,"p&amp;l_t&amp;D_01_02 (2)"}</definedName>
    <definedName name="nonfree" hidden="1">{"pl_t&amp;d",#N/A,FALSE,"p&amp;l_t&amp;D_01_02 (2)"}</definedName>
    <definedName name="northe" localSheetId="1" hidden="1">{"pl_t&amp;d",#N/A,FALSE,"p&amp;l_t&amp;D_01_02 (2)"}</definedName>
    <definedName name="northe" hidden="1">{"pl_t&amp;d",#N/A,FALSE,"p&amp;l_t&amp;D_01_02 (2)"}</definedName>
    <definedName name="not" localSheetId="1" hidden="1">{"pl_t&amp;d",#N/A,FALSE,"p&amp;l_t&amp;D_01_02 (2)"}</definedName>
    <definedName name="not" hidden="1">{"pl_t&amp;d",#N/A,FALSE,"p&amp;l_t&amp;D_01_02 (2)"}</definedName>
    <definedName name="Nov" localSheetId="0">#REF!</definedName>
    <definedName name="Nov" localSheetId="1">#REF!</definedName>
    <definedName name="Nov">#REF!</definedName>
    <definedName name="np" localSheetId="1" hidden="1">{"pl_t&amp;d",#N/A,FALSE,"p&amp;l_t&amp;D_01_02 (2)"}</definedName>
    <definedName name="np" hidden="1">{"pl_t&amp;d",#N/A,FALSE,"p&amp;l_t&amp;D_01_02 (2)"}</definedName>
    <definedName name="npd" localSheetId="1" hidden="1">{"pl_t&amp;d",#N/A,FALSE,"p&amp;l_t&amp;D_01_02 (2)"}</definedName>
    <definedName name="npd" hidden="1">{"pl_t&amp;d",#N/A,FALSE,"p&amp;l_t&amp;D_01_02 (2)"}</definedName>
    <definedName name="nsa" localSheetId="1">#REF!</definedName>
    <definedName name="nsa">#REF!</definedName>
    <definedName name="nsc" localSheetId="1" hidden="1">{"pl_t&amp;d",#N/A,FALSE,"p&amp;l_t&amp;D_01_02 (2)"}</definedName>
    <definedName name="nsc" hidden="1">{"pl_t&amp;d",#N/A,FALSE,"p&amp;l_t&amp;D_01_02 (2)"}</definedName>
    <definedName name="nvv" localSheetId="1" hidden="1">{"pl_t&amp;d",#N/A,FALSE,"p&amp;l_t&amp;D_01_02 (2)"}</definedName>
    <definedName name="nvv" hidden="1">{"pl_t&amp;d",#N/A,FALSE,"p&amp;l_t&amp;D_01_02 (2)"}</definedName>
    <definedName name="nzb" localSheetId="1" hidden="1">{"pl_t&amp;d",#N/A,FALSE,"p&amp;l_t&amp;D_01_02 (2)"}</definedName>
    <definedName name="nzb" hidden="1">{"pl_t&amp;d",#N/A,FALSE,"p&amp;l_t&amp;D_01_02 (2)"}</definedName>
    <definedName name="NZB." localSheetId="1" hidden="1">{"pl_t&amp;d",#N/A,FALSE,"p&amp;l_t&amp;D_01_02 (2)"}</definedName>
    <definedName name="NZB." hidden="1">{"pl_t&amp;d",#N/A,FALSE,"p&amp;l_t&amp;D_01_02 (2)"}</definedName>
    <definedName name="o" localSheetId="1" hidden="1">{"pl_t&amp;d",#N/A,FALSE,"p&amp;l_t&amp;D_01_02 (2)"}</definedName>
    <definedName name="o" hidden="1">{"pl_t&amp;d",#N/A,FALSE,"p&amp;l_t&amp;D_01_02 (2)"}</definedName>
    <definedName name="oct" localSheetId="0">#REF!</definedName>
    <definedName name="oct" localSheetId="1">#REF!</definedName>
    <definedName name="oct">#REF!</definedName>
    <definedName name="octob" localSheetId="1" hidden="1">{"pl_t&amp;d",#N/A,FALSE,"p&amp;l_t&amp;D_01_02 (2)"}</definedName>
    <definedName name="octob" hidden="1">{"pl_t&amp;d",#N/A,FALSE,"p&amp;l_t&amp;D_01_02 (2)"}</definedName>
    <definedName name="October" localSheetId="1" hidden="1">{"pl_t&amp;d",#N/A,FALSE,"p&amp;l_t&amp;D_01_02 (2)"}</definedName>
    <definedName name="October" hidden="1">{"pl_t&amp;d",#N/A,FALSE,"p&amp;l_t&amp;D_01_02 (2)"}</definedName>
    <definedName name="oeoe" localSheetId="1" hidden="1">{"pl_t&amp;d",#N/A,FALSE,"p&amp;l_t&amp;D_01_02 (2)"}</definedName>
    <definedName name="oeoe" hidden="1">{"pl_t&amp;d",#N/A,FALSE,"p&amp;l_t&amp;D_01_02 (2)"}</definedName>
    <definedName name="Ondkdkd" localSheetId="1" hidden="1">{"pl_t&amp;d",#N/A,FALSE,"p&amp;l_t&amp;D_01_02 (2)"}</definedName>
    <definedName name="Ondkdkd" hidden="1">{"pl_t&amp;d",#N/A,FALSE,"p&amp;l_t&amp;D_01_02 (2)"}</definedName>
    <definedName name="Ongole" localSheetId="1" hidden="1">{"pl_t&amp;d",#N/A,FALSE,"p&amp;l_t&amp;D_01_02 (2)"}</definedName>
    <definedName name="Ongole" hidden="1">{"pl_t&amp;d",#N/A,FALSE,"p&amp;l_t&amp;D_01_02 (2)"}</definedName>
    <definedName name="osl" localSheetId="1" hidden="1">{"pl_t&amp;d",#N/A,FALSE,"p&amp;l_t&amp;D_01_02 (2)"}</definedName>
    <definedName name="osl" hidden="1">{"pl_t&amp;d",#N/A,FALSE,"p&amp;l_t&amp;D_01_02 (2)"}</definedName>
    <definedName name="p" localSheetId="0">#REF!</definedName>
    <definedName name="p" localSheetId="1">#REF!</definedName>
    <definedName name="p">#REF!</definedName>
    <definedName name="PCost" localSheetId="0">#REF!</definedName>
    <definedName name="PCost">#REF!</definedName>
    <definedName name="pd" localSheetId="0">#REF!</definedName>
    <definedName name="pd">#REF!</definedName>
    <definedName name="PF" localSheetId="1" hidden="1">{"pl_t&amp;d",#N/A,FALSE,"p&amp;l_t&amp;D_01_02 (2)"}</definedName>
    <definedName name="PF" hidden="1">{"pl_t&amp;d",#N/A,FALSE,"p&amp;l_t&amp;D_01_02 (2)"}</definedName>
    <definedName name="physical" localSheetId="1" hidden="1">{"pl_td_01_02",#N/A,FALSE,"p&amp;l_t&amp;D_01_02 (2)"}</definedName>
    <definedName name="physical" hidden="1">{"pl_td_01_02",#N/A,FALSE,"p&amp;l_t&amp;D_01_02 (2)"}</definedName>
    <definedName name="pp" localSheetId="1" hidden="1">{"pl_t&amp;d",#N/A,FALSE,"p&amp;l_t&amp;D_01_02 (2)"}</definedName>
    <definedName name="pp" hidden="1">{"pl_t&amp;d",#N/A,FALSE,"p&amp;l_t&amp;D_01_02 (2)"}</definedName>
    <definedName name="PPP" localSheetId="0" hidden="1">#REF!</definedName>
    <definedName name="PPP" localSheetId="1" hidden="1">#REF!</definedName>
    <definedName name="PPP" hidden="1">#REF!</definedName>
    <definedName name="PreparedBy">[4]cover1!$A$30</definedName>
    <definedName name="preparedbyTransformer">[4]cover1!$A$31</definedName>
    <definedName name="pri" localSheetId="1" hidden="1">{"pl_t&amp;d",#N/A,FALSE,"p&amp;l_t&amp;D_01_02 (2)"}</definedName>
    <definedName name="pri" hidden="1">{"pl_t&amp;d",#N/A,FALSE,"p&amp;l_t&amp;D_01_02 (2)"}</definedName>
    <definedName name="pring" localSheetId="1" hidden="1">{#N/A,#N/A,FALSE,"1.1";#N/A,#N/A,FALSE,"1.1a";#N/A,#N/A,FALSE,"1.1b";#N/A,#N/A,FALSE,"1.1c";#N/A,#N/A,FALSE,"1.1e";#N/A,#N/A,FALSE,"1.1f";#N/A,#N/A,FALSE,"1.1g";#N/A,#N/A,FALSE,"1.1h_T";#N/A,#N/A,FALSE,"1.1h_D";#N/A,#N/A,FALSE,"1.2";#N/A,#N/A,FALSE,"1.3";#N/A,#N/A,FALSE,"1.3b";#N/A,#N/A,FALSE,"1.4";#N/A,#N/A,FALSE,"1.5";#N/A,#N/A,FALSE,"1.6";#N/A,#N/A,FALSE,"2.1";#N/A,#N/A,FALSE,"SOD";#N/A,#N/A,FALSE,"OL";#N/A,#N/A,FALSE,"CF"}</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localSheetId="1" hidden="1">{"pl_t&amp;d",#N/A,FALSE,"p&amp;l_t&amp;D_01_02 (2)"}</definedName>
    <definedName name="print" hidden="1">{"pl_t&amp;d",#N/A,FALSE,"p&amp;l_t&amp;D_01_02 (2)"}</definedName>
    <definedName name="Print_" localSheetId="0">#REF!</definedName>
    <definedName name="Print_" localSheetId="1">#REF!</definedName>
    <definedName name="Print_">#REF!</definedName>
    <definedName name="_xlnm.Print_Area" localSheetId="0">ABS!$A$1:$H$30</definedName>
    <definedName name="_xlnm.Print_Area" localSheetId="1">'DET '!$A$1:$J$118</definedName>
    <definedName name="_xlnm.Print_Area" localSheetId="2">'Sch for tender'!$A$1:$H$645</definedName>
    <definedName name="_xlnm.Print_Area">#REF!</definedName>
    <definedName name="PRINT_AREA_MI" localSheetId="0">#REF!</definedName>
    <definedName name="PRINT_AREA_MI">#REF!</definedName>
    <definedName name="_xlnm.Print_Titles" localSheetId="0">ABS!$3:$3</definedName>
    <definedName name="_xlnm.Print_Titles" localSheetId="1">'DET '!$3:$3</definedName>
    <definedName name="_xlnm.Print_Titles" localSheetId="2">'Sch for tender'!$4:$4</definedName>
    <definedName name="_xlnm.Print_Titles">#REF!</definedName>
    <definedName name="proforma" localSheetId="1" hidden="1">{"pl_t&amp;d",#N/A,FALSE,"p&amp;l_t&amp;D_01_02 (2)"}</definedName>
    <definedName name="proforma" hidden="1">{"pl_t&amp;d",#N/A,FALSE,"p&amp;l_t&amp;D_01_02 (2)"}</definedName>
    <definedName name="prpp" localSheetId="1" hidden="1">{"pl_t&amp;d",#N/A,FALSE,"p&amp;l_t&amp;D_01_02 (2)"}</definedName>
    <definedName name="prpp" hidden="1">{"pl_t&amp;d",#N/A,FALSE,"p&amp;l_t&amp;D_01_02 (2)"}</definedName>
    <definedName name="q" localSheetId="0">#REF!</definedName>
    <definedName name="q" localSheetId="1">#REF!</definedName>
    <definedName name="q">#REF!</definedName>
    <definedName name="QQQ" localSheetId="1" hidden="1">{"pl_t&amp;d",#N/A,FALSE,"p&amp;l_t&amp;D_01_02 (2)"}</definedName>
    <definedName name="QQQ" hidden="1">{"pl_t&amp;d",#N/A,FALSE,"p&amp;l_t&amp;D_01_02 (2)"}</definedName>
    <definedName name="qw" localSheetId="1" hidden="1">{"pl_t&amp;d",#N/A,FALSE,"p&amp;l_t&amp;D_01_02 (2)"}</definedName>
    <definedName name="qw" hidden="1">{"pl_t&amp;d",#N/A,FALSE,"p&amp;l_t&amp;D_01_02 (2)"}</definedName>
    <definedName name="ra" localSheetId="1" hidden="1">{"pl_t&amp;d",#N/A,FALSE,"p&amp;l_t&amp;D_01_02 (2)"}</definedName>
    <definedName name="ra" hidden="1">{"pl_t&amp;d",#N/A,FALSE,"p&amp;l_t&amp;D_01_02 (2)"}</definedName>
    <definedName name="raa" localSheetId="1" hidden="1">{"pl_td_01_02",#N/A,FALSE,"p&amp;l_t&amp;D_01_02 (2)"}</definedName>
    <definedName name="raa" hidden="1">{"pl_td_01_02",#N/A,FALSE,"p&amp;l_t&amp;D_01_02 (2)"}</definedName>
    <definedName name="raaa" localSheetId="1" hidden="1">{"pl_td_01_02",#N/A,FALSE,"p&amp;l_t&amp;D_01_02 (2)"}</definedName>
    <definedName name="raaa" hidden="1">{"pl_td_01_02",#N/A,FALSE,"p&amp;l_t&amp;D_01_02 (2)"}</definedName>
    <definedName name="rafi" localSheetId="1" hidden="1">{"pl_t&amp;d",#N/A,FALSE,"p&amp;l_t&amp;D_01_02 (2)"}</definedName>
    <definedName name="rafi" hidden="1">{"pl_t&amp;d",#N/A,FALSE,"p&amp;l_t&amp;D_01_02 (2)"}</definedName>
    <definedName name="raj" localSheetId="1" hidden="1">{"pl_t&amp;d",#N/A,FALSE,"p&amp;l_t&amp;D_01_02 (2)"}</definedName>
    <definedName name="raj" hidden="1">{"pl_t&amp;d",#N/A,FALSE,"p&amp;l_t&amp;D_01_02 (2)"}</definedName>
    <definedName name="Raja" localSheetId="1" hidden="1">{"pl_t&amp;d",#N/A,FALSE,"p&amp;l_t&amp;D_01_02 (2)"}</definedName>
    <definedName name="Raja" hidden="1">{"pl_t&amp;d",#N/A,FALSE,"p&amp;l_t&amp;D_01_02 (2)"}</definedName>
    <definedName name="raju" localSheetId="1" hidden="1">{"pl_t&amp;d",#N/A,FALSE,"p&amp;l_t&amp;D_01_02 (2)"}</definedName>
    <definedName name="raju" hidden="1">{"pl_t&amp;d",#N/A,FALSE,"p&amp;l_t&amp;D_01_02 (2)"}</definedName>
    <definedName name="Range1" localSheetId="0">#REF!</definedName>
    <definedName name="Range1" localSheetId="1">#REF!</definedName>
    <definedName name="Range1">#REF!</definedName>
    <definedName name="Range2" localSheetId="0">#REF!</definedName>
    <definedName name="Range2">#REF!</definedName>
    <definedName name="RAVI" localSheetId="1" hidden="1">{"pl_td_01_02",#N/A,FALSE,"p&amp;l_t&amp;D_01_02 (2)"}</definedName>
    <definedName name="RAVI" hidden="1">{"pl_td_01_02",#N/A,FALSE,"p&amp;l_t&amp;D_01_02 (2)"}</definedName>
    <definedName name="Ravi1" localSheetId="1" hidden="1">{"pl_t&amp;d",#N/A,FALSE,"p&amp;l_t&amp;D_01_02 (2)"}</definedName>
    <definedName name="Ravi1" hidden="1">{"pl_t&amp;d",#N/A,FALSE,"p&amp;l_t&amp;D_01_02 (2)"}</definedName>
    <definedName name="Ravi2" localSheetId="1" hidden="1">{"pl_t&amp;d",#N/A,FALSE,"p&amp;l_t&amp;D_01_02 (2)"}</definedName>
    <definedName name="Ravi2" hidden="1">{"pl_t&amp;d",#N/A,FALSE,"p&amp;l_t&amp;D_01_02 (2)"}</definedName>
    <definedName name="Ravi3" localSheetId="1" hidden="1">{"pl_t&amp;d",#N/A,FALSE,"p&amp;l_t&amp;D_01_02 (2)"}</definedName>
    <definedName name="Ravi3" hidden="1">{"pl_t&amp;d",#N/A,FALSE,"p&amp;l_t&amp;D_01_02 (2)"}</definedName>
    <definedName name="Ravi4" localSheetId="1" hidden="1">{"pl_t&amp;d",#N/A,FALSE,"p&amp;l_t&amp;D_01_02 (2)"}</definedName>
    <definedName name="Ravi4" hidden="1">{"pl_t&amp;d",#N/A,FALSE,"p&amp;l_t&amp;D_01_02 (2)"}</definedName>
    <definedName name="Ravi6" localSheetId="1" hidden="1">{"pl_t&amp;d",#N/A,FALSE,"p&amp;l_t&amp;D_01_02 (2)"}</definedName>
    <definedName name="Ravi6" hidden="1">{"pl_t&amp;d",#N/A,FALSE,"p&amp;l_t&amp;D_01_02 (2)"}</definedName>
    <definedName name="Ravi7" localSheetId="1" hidden="1">{"pl_td_01_02",#N/A,FALSE,"p&amp;l_t&amp;D_01_02 (2)"}</definedName>
    <definedName name="Ravi7" hidden="1">{"pl_td_01_02",#N/A,FALSE,"p&amp;l_t&amp;D_01_02 (2)"}</definedName>
    <definedName name="Ravi8" localSheetId="1" hidden="1">{"pl_t&amp;d",#N/A,FALSE,"p&amp;l_t&amp;D_01_02 (2)"}</definedName>
    <definedName name="Ravi8" hidden="1">{"pl_t&amp;d",#N/A,FALSE,"p&amp;l_t&amp;D_01_02 (2)"}</definedName>
    <definedName name="released" localSheetId="1" hidden="1">{"pl_t&amp;d",#N/A,FALSE,"p&amp;l_t&amp;D_01_02 (2)"}</definedName>
    <definedName name="released" hidden="1">{"pl_t&amp;d",#N/A,FALSE,"p&amp;l_t&amp;D_01_02 (2)"}</definedName>
    <definedName name="rere" localSheetId="1" hidden="1">{"pl_t&amp;d",#N/A,FALSE,"p&amp;l_t&amp;D_01_02 (2)"}</definedName>
    <definedName name="rere" hidden="1">{"pl_t&amp;d",#N/A,FALSE,"p&amp;l_t&amp;D_01_02 (2)"}</definedName>
    <definedName name="revised" localSheetId="1" hidden="1">{"pl_t&amp;d",#N/A,FALSE,"p&amp;l_t&amp;D_01_02 (2)"}</definedName>
    <definedName name="revised" hidden="1">{"pl_t&amp;d",#N/A,FALSE,"p&amp;l_t&amp;D_01_02 (2)"}</definedName>
    <definedName name="rggvy" localSheetId="1" hidden="1">{"pl_td_01_02",#N/A,FALSE,"p&amp;l_t&amp;D_01_02 (2)"}</definedName>
    <definedName name="rggvy" hidden="1">{"pl_td_01_02",#N/A,FALSE,"p&amp;l_t&amp;D_01_02 (2)"}</definedName>
    <definedName name="RGGY" localSheetId="0">#REF!</definedName>
    <definedName name="RGGY" localSheetId="1">#REF!</definedName>
    <definedName name="RGGY">#REF!</definedName>
    <definedName name="Rolling_stock_Nov_Knl_List" localSheetId="0">#REF!</definedName>
    <definedName name="Rolling_stock_Nov_Knl_List">#REF!</definedName>
    <definedName name="rr" localSheetId="1" hidden="1">{"pl_t&amp;d",#N/A,FALSE,"p&amp;l_t&amp;D_01_02 (2)"}</definedName>
    <definedName name="rr" hidden="1">{"pl_t&amp;d",#N/A,FALSE,"p&amp;l_t&amp;D_01_02 (2)"}</definedName>
    <definedName name="rrn" localSheetId="0">#REF!</definedName>
    <definedName name="rrn" localSheetId="1">#REF!</definedName>
    <definedName name="rrn">#REF!</definedName>
    <definedName name="RRR" localSheetId="0">#REF!</definedName>
    <definedName name="RRR">#REF!</definedName>
    <definedName name="rrs" localSheetId="0">#REF!</definedName>
    <definedName name="rrs">#REF!</definedName>
    <definedName name="rsv" localSheetId="1" hidden="1">{"pl_td_01_02",#N/A,FALSE,"p&amp;l_t&amp;D_01_02 (2)"}</definedName>
    <definedName name="rsv" hidden="1">{"pl_td_01_02",#N/A,FALSE,"p&amp;l_t&amp;D_01_02 (2)"}</definedName>
    <definedName name="rtrt" localSheetId="1" hidden="1">{"pl_t&amp;d",#N/A,FALSE,"p&amp;l_t&amp;D_01_02 (2)"}</definedName>
    <definedName name="rtrt" hidden="1">{"pl_t&amp;d",#N/A,FALSE,"p&amp;l_t&amp;D_01_02 (2)"}</definedName>
    <definedName name="RUPEES" localSheetId="0">#REF!</definedName>
    <definedName name="RUPEES" localSheetId="1">#REF!</definedName>
    <definedName name="RUPEES">#REF!</definedName>
    <definedName name="s" localSheetId="1" hidden="1">{"pl_t&amp;d",#N/A,FALSE,"p&amp;l_t&amp;D_01_02 (2)"}</definedName>
    <definedName name="s" hidden="1">{"pl_t&amp;d",#N/A,FALSE,"p&amp;l_t&amp;D_01_02 (2)"}</definedName>
    <definedName name="sale" localSheetId="1" hidden="1">{"pl_t&amp;d",#N/A,FALSE,"p&amp;l_t&amp;D_01_02 (2)"}</definedName>
    <definedName name="sale" hidden="1">{"pl_t&amp;d",#N/A,FALSE,"p&amp;l_t&amp;D_01_02 (2)"}</definedName>
    <definedName name="sales" localSheetId="1" hidden="1">{"pl_t&amp;d",#N/A,FALSE,"p&amp;l_t&amp;D_01_02 (2)"}</definedName>
    <definedName name="sales" hidden="1">{"pl_t&amp;d",#N/A,FALSE,"p&amp;l_t&amp;D_01_02 (2)"}</definedName>
    <definedName name="sales2" localSheetId="1" hidden="1">{"pl_t&amp;d",#N/A,FALSE,"p&amp;l_t&amp;D_01_02 (2)"}</definedName>
    <definedName name="sales2" hidden="1">{"pl_t&amp;d",#N/A,FALSE,"p&amp;l_t&amp;D_01_02 (2)"}</definedName>
    <definedName name="SALES3" localSheetId="1" hidden="1">{"pl_t&amp;d",#N/A,FALSE,"p&amp;l_t&amp;D_01_02 (2)"}</definedName>
    <definedName name="SALES3" hidden="1">{"pl_t&amp;d",#N/A,FALSE,"p&amp;l_t&amp;D_01_02 (2)"}</definedName>
    <definedName name="Salesconfl" localSheetId="1" hidden="1">{"pl_t&amp;d",#N/A,FALSE,"p&amp;l_t&amp;D_01_02 (2)"}</definedName>
    <definedName name="Salesconfl" hidden="1">{"pl_t&amp;d",#N/A,FALSE,"p&amp;l_t&amp;D_01_02 (2)"}</definedName>
    <definedName name="Salesconflict" localSheetId="1" hidden="1">{"pl_t&amp;d",#N/A,FALSE,"p&amp;l_t&amp;D_01_02 (2)"}</definedName>
    <definedName name="Salesconflict" hidden="1">{"pl_t&amp;d",#N/A,FALSE,"p&amp;l_t&amp;D_01_02 (2)"}</definedName>
    <definedName name="satheesh" localSheetId="1" hidden="1">{#N/A,#N/A,FALSE,"1.1";#N/A,#N/A,FALSE,"1.1a";#N/A,#N/A,FALSE,"1.1b";#N/A,#N/A,FALSE,"1.1c";#N/A,#N/A,FALSE,"1.1e";#N/A,#N/A,FALSE,"1.1f";#N/A,#N/A,FALSE,"1.1g";#N/A,#N/A,FALSE,"1.1h_T";#N/A,#N/A,FALSE,"1.1h_D";#N/A,#N/A,FALSE,"1.2";#N/A,#N/A,FALSE,"1.3";#N/A,#N/A,FALSE,"1.3b";#N/A,#N/A,FALSE,"1.4";#N/A,#N/A,FALSE,"1.5";#N/A,#N/A,FALSE,"1.6";#N/A,#N/A,FALSE,"2.1";#N/A,#N/A,FALSE,"SOD";#N/A,#N/A,FALSE,"OL";#N/A,#N/A,FALSE,"CF"}</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br" localSheetId="0">#REF!</definedName>
    <definedName name="sbr" localSheetId="1">#REF!</definedName>
    <definedName name="sbr">#REF!</definedName>
    <definedName name="sbrhv" localSheetId="0">#REF!</definedName>
    <definedName name="sbrhv">#REF!</definedName>
    <definedName name="sd" localSheetId="1" hidden="1">{"pl_t&amp;d",#N/A,FALSE,"p&amp;l_t&amp;D_01_02 (2)"}</definedName>
    <definedName name="sd" hidden="1">{"pl_t&amp;d",#N/A,FALSE,"p&amp;l_t&amp;D_01_02 (2)"}</definedName>
    <definedName name="sdasdasdfasf" localSheetId="1" hidden="1">{"pl_t&amp;d",#N/A,FALSE,"p&amp;l_t&amp;D_01_02 (2)"}</definedName>
    <definedName name="sdasdasdfasf" hidden="1">{"pl_t&amp;d",#N/A,FALSE,"p&amp;l_t&amp;D_01_02 (2)"}</definedName>
    <definedName name="sdds" localSheetId="1" hidden="1">{"pl_t&amp;d",#N/A,FALSE,"p&amp;l_t&amp;D_01_02 (2)"}</definedName>
    <definedName name="sdds" hidden="1">{"pl_t&amp;d",#N/A,FALSE,"p&amp;l_t&amp;D_01_02 (2)"}</definedName>
    <definedName name="sdsada" localSheetId="1" hidden="1">{"pl_t&amp;d",#N/A,FALSE,"p&amp;l_t&amp;D_01_02 (2)"}</definedName>
    <definedName name="sdsada" hidden="1">{"pl_t&amp;d",#N/A,FALSE,"p&amp;l_t&amp;D_01_02 (2)"}</definedName>
    <definedName name="Sep" localSheetId="1" hidden="1">{"pl_td_01_02",#N/A,FALSE,"p&amp;l_t&amp;D_01_02 (2)"}</definedName>
    <definedName name="Sep" hidden="1">{"pl_td_01_02",#N/A,FALSE,"p&amp;l_t&amp;D_01_02 (2)"}</definedName>
    <definedName name="sept" localSheetId="0">#REF!</definedName>
    <definedName name="sept" localSheetId="1">#REF!</definedName>
    <definedName name="sept">#REF!</definedName>
    <definedName name="sfs" localSheetId="1" hidden="1">{"pl_t&amp;d",#N/A,FALSE,"p&amp;l_t&amp;D_01_02 (2)"}</definedName>
    <definedName name="sfs" hidden="1">{"pl_t&amp;d",#N/A,FALSE,"p&amp;l_t&amp;D_01_02 (2)"}</definedName>
    <definedName name="sfsdf" localSheetId="1" hidden="1">{"pl_td_01_02",#N/A,FALSE,"p&amp;l_t&amp;D_01_02 (2)"}</definedName>
    <definedName name="sfsdf" hidden="1">{"pl_td_01_02",#N/A,FALSE,"p&amp;l_t&amp;D_01_02 (2)"}</definedName>
    <definedName name="shankar" localSheetId="1" hidden="1">{"pl_t&amp;d",#N/A,FALSE,"p&amp;l_t&amp;D_01_02 (2)"}</definedName>
    <definedName name="shankar" hidden="1">{"pl_t&amp;d",#N/A,FALSE,"p&amp;l_t&amp;D_01_02 (2)"}</definedName>
    <definedName name="shdfaskdfhgksf" localSheetId="1" hidden="1">{"pl_t&amp;d",#N/A,FALSE,"p&amp;l_t&amp;D_01_02 (2)"}</definedName>
    <definedName name="shdfaskdfhgksf" hidden="1">{"pl_t&amp;d",#N/A,FALSE,"p&amp;l_t&amp;D_01_02 (2)"}</definedName>
    <definedName name="sheet" localSheetId="1" hidden="1">{"pl_t&amp;d",#N/A,FALSE,"p&amp;l_t&amp;D_01_02 (2)"}</definedName>
    <definedName name="sheet" hidden="1">{"pl_t&amp;d",#N/A,FALSE,"p&amp;l_t&amp;D_01_02 (2)"}</definedName>
    <definedName name="sheet3" localSheetId="1" hidden="1">{"pl_t&amp;d",#N/A,FALSE,"p&amp;l_t&amp;D_01_02 (2)"}</definedName>
    <definedName name="sheet3" hidden="1">{"pl_t&amp;d",#N/A,FALSE,"p&amp;l_t&amp;D_01_02 (2)"}</definedName>
    <definedName name="sheeyt123" localSheetId="1">#REF!</definedName>
    <definedName name="sheeyt123">#REF!</definedName>
    <definedName name="spc" localSheetId="1" hidden="1">{"pl_t&amp;d",#N/A,FALSE,"p&amp;l_t&amp;D_01_02 (2)"}</definedName>
    <definedName name="spc" hidden="1">{"pl_t&amp;d",#N/A,FALSE,"p&amp;l_t&amp;D_01_02 (2)"}</definedName>
    <definedName name="Spc.Nov" localSheetId="1" hidden="1">{#N/A,#N/A,FALSE,"1.1";#N/A,#N/A,FALSE,"1.1a";#N/A,#N/A,FALSE,"1.1b";#N/A,#N/A,FALSE,"1.1c";#N/A,#N/A,FALSE,"1.1e";#N/A,#N/A,FALSE,"1.1f";#N/A,#N/A,FALSE,"1.1g";#N/A,#N/A,FALSE,"1.1h_T";#N/A,#N/A,FALSE,"1.1h_D";#N/A,#N/A,FALSE,"1.2";#N/A,#N/A,FALSE,"1.3";#N/A,#N/A,FALSE,"1.3b";#N/A,#N/A,FALSE,"1.4";#N/A,#N/A,FALSE,"1.5";#N/A,#N/A,FALSE,"1.6";#N/A,#N/A,FALSE,"2.1";#N/A,#N/A,FALSE,"SOD";#N/A,#N/A,FALSE,"OL";#N/A,#N/A,FALSE,"CF"}</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localSheetId="1" hidden="1">{"pl_t&amp;d",#N/A,FALSE,"p&amp;l_t&amp;D_01_02 (2)"}</definedName>
    <definedName name="spe" hidden="1">{"pl_t&amp;d",#N/A,FALSE,"p&amp;l_t&amp;D_01_02 (2)"}</definedName>
    <definedName name="sprev" localSheetId="1" hidden="1">{"pl_t&amp;d",#N/A,FALSE,"p&amp;l_t&amp;D_01_02 (2)"}</definedName>
    <definedName name="sprev" hidden="1">{"pl_t&amp;d",#N/A,FALSE,"p&amp;l_t&amp;D_01_02 (2)"}</definedName>
    <definedName name="ss" localSheetId="1" hidden="1">{"pl_t&amp;d",#N/A,FALSE,"p&amp;l_t&amp;D_01_02 (2)"}</definedName>
    <definedName name="ss" hidden="1">{"pl_t&amp;d",#N/A,FALSE,"p&amp;l_t&amp;D_01_02 (2)"}</definedName>
    <definedName name="ssasa" localSheetId="1" hidden="1">{"pl_t&amp;d",#N/A,FALSE,"p&amp;l_t&amp;D_01_02 (2)"}</definedName>
    <definedName name="ssasa" hidden="1">{"pl_t&amp;d",#N/A,FALSE,"p&amp;l_t&amp;D_01_02 (2)"}</definedName>
    <definedName name="sss" localSheetId="1" hidden="1">{"pl_t&amp;d",#N/A,FALSE,"p&amp;l_t&amp;D_01_02 (2)"}</definedName>
    <definedName name="sss" hidden="1">{"pl_t&amp;d",#N/A,FALSE,"p&amp;l_t&amp;D_01_02 (2)"}</definedName>
    <definedName name="ssss" localSheetId="1" hidden="1">{"pl_t&amp;d",#N/A,FALSE,"p&amp;l_t&amp;D_01_02 (2)"}</definedName>
    <definedName name="ssss" hidden="1">{"pl_t&amp;d",#N/A,FALSE,"p&amp;l_t&amp;D_01_02 (2)"}</definedName>
    <definedName name="sssssssss" localSheetId="1" hidden="1">{"pl_t&amp;d",#N/A,FALSE,"p&amp;l_t&amp;D_01_02 (2)"}</definedName>
    <definedName name="sssssssss" hidden="1">{"pl_t&amp;d",#N/A,FALSE,"p&amp;l_t&amp;D_01_02 (2)"}</definedName>
    <definedName name="STRUCK" localSheetId="1" hidden="1">{"pl_t&amp;d",#N/A,FALSE,"p&amp;l_t&amp;D_01_02 (2)"}</definedName>
    <definedName name="STRUCK" hidden="1">{"pl_t&amp;d",#N/A,FALSE,"p&amp;l_t&amp;D_01_02 (2)"}</definedName>
    <definedName name="sub" localSheetId="1" hidden="1">{"pl_t&amp;d",#N/A,FALSE,"p&amp;l_t&amp;D_01_02 (2)"}</definedName>
    <definedName name="sub" hidden="1">{"pl_t&amp;d",#N/A,FALSE,"p&amp;l_t&amp;D_01_02 (2)"}</definedName>
    <definedName name="svs" localSheetId="1" hidden="1">{"pl_t&amp;d",#N/A,FALSE,"p&amp;l_t&amp;D_01_02 (2)"}</definedName>
    <definedName name="svs" hidden="1">{"pl_t&amp;d",#N/A,FALSE,"p&amp;l_t&amp;D_01_02 (2)"}</definedName>
    <definedName name="SW" localSheetId="1" hidden="1">{"pl_t&amp;d",#N/A,FALSE,"p&amp;l_t&amp;D_01_02 (2)"}</definedName>
    <definedName name="SW" hidden="1">{"pl_t&amp;d",#N/A,FALSE,"p&amp;l_t&amp;D_01_02 (2)"}</definedName>
    <definedName name="sx" localSheetId="1" hidden="1">{"pl_t&amp;d",#N/A,FALSE,"p&amp;l_t&amp;D_01_02 (2)"}</definedName>
    <definedName name="sx" hidden="1">{"pl_t&amp;d",#N/A,FALSE,"p&amp;l_t&amp;D_01_02 (2)"}</definedName>
    <definedName name="t" localSheetId="1" hidden="1">{"pl_t&amp;d",#N/A,FALSE,"p&amp;l_t&amp;D_01_02 (2)"}</definedName>
    <definedName name="t" hidden="1">{"pl_t&amp;d",#N/A,FALSE,"p&amp;l_t&amp;D_01_02 (2)"}</definedName>
    <definedName name="TEMP" localSheetId="1" hidden="1">{"pl_t&amp;d",#N/A,FALSE,"p&amp;l_t&amp;D_01_02 (2)"}</definedName>
    <definedName name="TEMP" hidden="1">{"pl_t&amp;d",#N/A,FALSE,"p&amp;l_t&amp;D_01_02 (2)"}</definedName>
    <definedName name="TEST1" localSheetId="0">#REF!</definedName>
    <definedName name="TEST1" localSheetId="1">#REF!</definedName>
    <definedName name="TEST1">#REF!</definedName>
    <definedName name="TEST10" localSheetId="0">#REF!</definedName>
    <definedName name="TEST10">#REF!</definedName>
    <definedName name="TEST11" localSheetId="0">#REF!</definedName>
    <definedName name="TEST11">#REF!</definedName>
    <definedName name="TEST12" localSheetId="0">#REF!</definedName>
    <definedName name="TEST12">#REF!</definedName>
    <definedName name="TEST13" localSheetId="0">#REF!</definedName>
    <definedName name="TEST13">#REF!</definedName>
    <definedName name="TEST2" localSheetId="0">#REF!</definedName>
    <definedName name="TEST2">#REF!</definedName>
    <definedName name="TEST3" localSheetId="0">#REF!</definedName>
    <definedName name="TEST3">#REF!</definedName>
    <definedName name="TEST4" localSheetId="0">#REF!</definedName>
    <definedName name="TEST4">#REF!</definedName>
    <definedName name="TEST5" localSheetId="0">#REF!</definedName>
    <definedName name="TEST5">#REF!</definedName>
    <definedName name="TEST6" localSheetId="0">#REF!</definedName>
    <definedName name="TEST6">#REF!</definedName>
    <definedName name="TEST7" localSheetId="0">#REF!</definedName>
    <definedName name="TEST7">#REF!</definedName>
    <definedName name="TEST8" localSheetId="0">#REF!</definedName>
    <definedName name="TEST8">#REF!</definedName>
    <definedName name="TEST9" localSheetId="0">#REF!</definedName>
    <definedName name="TEST9">#REF!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h" localSheetId="1" hidden="1">{"pl_t&amp;d",#N/A,FALSE,"p&amp;l_t&amp;D_01_02 (2)"}</definedName>
    <definedName name="th" hidden="1">{"pl_t&amp;d",#N/A,FALSE,"p&amp;l_t&amp;D_01_02 (2)"}</definedName>
    <definedName name="trhishjfls" localSheetId="1" hidden="1">{"pl_t&amp;d",#N/A,FALSE,"p&amp;l_t&amp;D_01_02 (2)"}</definedName>
    <definedName name="trhishjfls" hidden="1">{"pl_t&amp;d",#N/A,FALSE,"p&amp;l_t&amp;D_01_02 (2)"}</definedName>
    <definedName name="TTT" localSheetId="1" hidden="1">{"pl_t&amp;d",#N/A,FALSE,"p&amp;l_t&amp;D_01_02 (2)"}</definedName>
    <definedName name="TTT" hidden="1">{"pl_t&amp;d",#N/A,FALSE,"p&amp;l_t&amp;D_01_02 (2)"}</definedName>
    <definedName name="ttttt" localSheetId="1" hidden="1">{#N/A,#N/A,FALSE,"1.1";#N/A,#N/A,FALSE,"1.1a";#N/A,#N/A,FALSE,"1.1b";#N/A,#N/A,FALSE,"1.1c";#N/A,#N/A,FALSE,"1.1e";#N/A,#N/A,FALSE,"1.1f";#N/A,#N/A,FALSE,"1.1g";#N/A,#N/A,FALSE,"1.1h_T";#N/A,#N/A,FALSE,"1.1h_D";#N/A,#N/A,FALSE,"1.2";#N/A,#N/A,FALSE,"1.3";#N/A,#N/A,FALSE,"1.3b";#N/A,#N/A,FALSE,"1.4";#N/A,#N/A,FALSE,"1.5";#N/A,#N/A,FALSE,"1.6";#N/A,#N/A,FALSE,"2.1";#N/A,#N/A,FALSE,"SOD";#N/A,#N/A,FALSE,"OL";#N/A,#N/A,FALSE,"CF"}</definedName>
    <definedName name="ttttt" hidden="1">{#N/A,#N/A,FALSE,"1.1";#N/A,#N/A,FALSE,"1.1a";#N/A,#N/A,FALSE,"1.1b";#N/A,#N/A,FALSE,"1.1c";#N/A,#N/A,FALSE,"1.1e";#N/A,#N/A,FALSE,"1.1f";#N/A,#N/A,FALSE,"1.1g";#N/A,#N/A,FALSE,"1.1h_T";#N/A,#N/A,FALSE,"1.1h_D";#N/A,#N/A,FALSE,"1.2";#N/A,#N/A,FALSE,"1.3";#N/A,#N/A,FALSE,"1.3b";#N/A,#N/A,FALSE,"1.4";#N/A,#N/A,FALSE,"1.5";#N/A,#N/A,FALSE,"1.6";#N/A,#N/A,FALSE,"2.1";#N/A,#N/A,FALSE,"SOD";#N/A,#N/A,FALSE,"OL";#N/A,#N/A,FALSE,"CF"}</definedName>
    <definedName name="tyhtft" localSheetId="1"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localSheetId="1" hidden="1">{"pl_td_01_02",#N/A,FALSE,"p&amp;l_t&amp;D_01_02 (2)"}</definedName>
    <definedName name="tytytyy" hidden="1">{"pl_td_01_02",#N/A,FALSE,"p&amp;l_t&amp;D_01_02 (2)"}</definedName>
    <definedName name="u" localSheetId="0">#REF!</definedName>
    <definedName name="u" localSheetId="1">#REF!</definedName>
    <definedName name="u">#REF!</definedName>
    <definedName name="uejkd" localSheetId="1" hidden="1">{"pl_t&amp;d",#N/A,FALSE,"p&amp;l_t&amp;D_01_02 (2)"}</definedName>
    <definedName name="uejkd" hidden="1">{"pl_t&amp;d",#N/A,FALSE,"p&amp;l_t&amp;D_01_02 (2)"}</definedName>
    <definedName name="UNITS" localSheetId="0">#REF!</definedName>
    <definedName name="UNITS" localSheetId="1">#REF!</definedName>
    <definedName name="UNITS">#REF!</definedName>
    <definedName name="urban" localSheetId="1" hidden="1">{"pl_t&amp;d",#N/A,FALSE,"p&amp;l_t&amp;D_01_02 (2)"}</definedName>
    <definedName name="urban" hidden="1">{"pl_t&amp;d",#N/A,FALSE,"p&amp;l_t&amp;D_01_02 (2)"}</definedName>
    <definedName name="uu" localSheetId="1" hidden="1">{"pl_t&amp;d",#N/A,FALSE,"p&amp;l_t&amp;D_01_02 (2)"}</definedName>
    <definedName name="uu" hidden="1">{"pl_t&amp;d",#N/A,FALSE,"p&amp;l_t&amp;D_01_02 (2)"}</definedName>
    <definedName name="uuu" localSheetId="1" hidden="1">{"pl_t&amp;d",#N/A,FALSE,"p&amp;l_t&amp;D_01_02 (2)"}</definedName>
    <definedName name="uuu" hidden="1">{"pl_t&amp;d",#N/A,FALSE,"p&amp;l_t&amp;D_01_02 (2)"}</definedName>
    <definedName name="uuuuuuu" localSheetId="1" hidden="1">{"pl_t&amp;d",#N/A,FALSE,"p&amp;l_t&amp;D_01_02 (2)"}</definedName>
    <definedName name="uuuuuuu" hidden="1">{"pl_t&amp;d",#N/A,FALSE,"p&amp;l_t&amp;D_01_02 (2)"}</definedName>
    <definedName name="v" localSheetId="0">#REF!</definedName>
    <definedName name="v" localSheetId="1">#REF!</definedName>
    <definedName name="v">#REF!</definedName>
    <definedName name="V.C.26.10.2004" localSheetId="1" hidden="1">{"pl_td_01_02",#N/A,FALSE,"p&amp;l_t&amp;D_01_02 (2)"}</definedName>
    <definedName name="V.C.26.10.2004" hidden="1">{"pl_td_01_02",#N/A,FALSE,"p&amp;l_t&amp;D_01_02 (2)"}</definedName>
    <definedName name="vb" localSheetId="1" hidden="1">{"pl_t&amp;d",#N/A,FALSE,"p&amp;l_t&amp;D_01_02 (2)"}</definedName>
    <definedName name="vb" hidden="1">{"pl_t&amp;d",#N/A,FALSE,"p&amp;l_t&amp;D_01_02 (2)"}</definedName>
    <definedName name="VCCDF" localSheetId="1" hidden="1">{"pl_t&amp;d",#N/A,FALSE,"p&amp;l_t&amp;D_01_02 (2)"}</definedName>
    <definedName name="VCCDF" hidden="1">{"pl_t&amp;d",#N/A,FALSE,"p&amp;l_t&amp;D_01_02 (2)"}</definedName>
    <definedName name="vinod" localSheetId="1" hidden="1">{"pl_t&amp;d",#N/A,FALSE,"p&amp;l_t&amp;D_01_02 (2)"}</definedName>
    <definedName name="vinod" hidden="1">{"pl_t&amp;d",#N/A,FALSE,"p&amp;l_t&amp;D_01_02 (2)"}</definedName>
    <definedName name="vrjx" localSheetId="1" hidden="1">{"pl_t&amp;d",#N/A,FALSE,"p&amp;l_t&amp;D_01_02 (2)"}</definedName>
    <definedName name="vrjx" hidden="1">{"pl_t&amp;d",#N/A,FALSE,"p&amp;l_t&amp;D_01_02 (2)"}</definedName>
    <definedName name="w" localSheetId="1" hidden="1">{"pl_t&amp;d",#N/A,FALSE,"p&amp;l_t&amp;D_01_02 (2)"}</definedName>
    <definedName name="w" hidden="1">{"pl_t&amp;d",#N/A,FALSE,"p&amp;l_t&amp;D_01_02 (2)"}</definedName>
    <definedName name="wdsd" localSheetId="1" hidden="1">{"pl_t&amp;d",#N/A,FALSE,"p&amp;l_t&amp;D_01_02 (2)"}</definedName>
    <definedName name="wdsd" hidden="1">{"pl_t&amp;d",#N/A,FALSE,"p&amp;l_t&amp;D_01_02 (2)"}</definedName>
    <definedName name="weersdf" localSheetId="1" hidden="1">{"pl_t&amp;d",#N/A,FALSE,"p&amp;l_t&amp;D_01_02 (2)"}</definedName>
    <definedName name="weersdf" hidden="1">{"pl_t&amp;d",#N/A,FALSE,"p&amp;l_t&amp;D_01_02 (2)"}</definedName>
    <definedName name="wes" localSheetId="1" hidden="1">{"pl_td_01_02",#N/A,FALSE,"p&amp;l_t&amp;D_01_02 (2)"}</definedName>
    <definedName name="wes" hidden="1">{"pl_td_01_02",#N/A,FALSE,"p&amp;l_t&amp;D_01_02 (2)"}</definedName>
    <definedName name="wors" localSheetId="1" hidden="1">{"pl_t&amp;d",#N/A,FALSE,"p&amp;l_t&amp;D_01_02 (2)"}</definedName>
    <definedName name="wors" hidden="1">{"pl_t&amp;d",#N/A,FALSE,"p&amp;l_t&amp;D_01_02 (2)"}</definedName>
    <definedName name="wq" localSheetId="1" hidden="1">{"pl_t&amp;d",#N/A,FALSE,"p&amp;l_t&amp;D_01_02 (2)"}</definedName>
    <definedName name="wq" hidden="1">{"pl_t&amp;d",#N/A,FALSE,"p&amp;l_t&amp;D_01_02 (2)"}</definedName>
    <definedName name="wqds" localSheetId="1" hidden="1">{"pl_t&amp;d",#N/A,FALSE,"p&amp;l_t&amp;D_01_02 (2)"}</definedName>
    <definedName name="wqds" hidden="1">{"pl_t&amp;d",#N/A,FALSE,"p&amp;l_t&amp;D_01_02 (2)"}</definedName>
    <definedName name="wqeq" localSheetId="1" hidden="1">{"pl_t&amp;d",#N/A,FALSE,"p&amp;l_t&amp;D_01_02 (2)"}</definedName>
    <definedName name="wqeq" hidden="1">{"pl_t&amp;d",#N/A,FALSE,"p&amp;l_t&amp;D_01_02 (2)"}</definedName>
    <definedName name="wqetydwd" localSheetId="1" hidden="1">{"pl_t&amp;d",#N/A,FALSE,"p&amp;l_t&amp;D_01_02 (2)"}</definedName>
    <definedName name="wqetydwd" hidden="1">{"pl_t&amp;d",#N/A,FALSE,"p&amp;l_t&amp;D_01_02 (2)"}</definedName>
    <definedName name="wqsxd" localSheetId="1" hidden="1">{"pl_t&amp;d",#N/A,FALSE,"p&amp;l_t&amp;D_01_02 (2)"}</definedName>
    <definedName name="wqsxd" hidden="1">{"pl_t&amp;d",#N/A,FALSE,"p&amp;l_t&amp;D_01_02 (2)"}</definedName>
    <definedName name="wqwq" localSheetId="1" hidden="1">{"pl_t&amp;d",#N/A,FALSE,"p&amp;l_t&amp;D_01_02 (2)"}</definedName>
    <definedName name="wqwq" hidden="1">{"pl_t&amp;d",#N/A,FALSE,"p&amp;l_t&amp;D_01_02 (2)"}</definedName>
    <definedName name="wqyqu" localSheetId="1" hidden="1">{"pl_t&amp;d",#N/A,FALSE,"p&amp;l_t&amp;D_01_02 (2)"}</definedName>
    <definedName name="wqyqu" hidden="1">{"pl_t&amp;d",#N/A,FALSE,"p&amp;l_t&amp;D_01_02 (2)"}</definedName>
    <definedName name="wrc.pl" localSheetId="1" hidden="1">{"pl_td_01_02",#N/A,FALSE,"p&amp;l_t&amp;D_01_02 (2)"}</definedName>
    <definedName name="wrc.pl" hidden="1">{"pl_td_01_02",#N/A,FALSE,"p&amp;l_t&amp;D_01_02 (2)"}</definedName>
    <definedName name="wrn.arr" localSheetId="1" hidden="1">{#N/A,#N/A,FALSE,"1.1";#N/A,#N/A,FALSE,"1.1a";#N/A,#N/A,FALSE,"1.1b";#N/A,#N/A,FALSE,"1.1c";#N/A,#N/A,FALSE,"1.1e";#N/A,#N/A,FALSE,"1.1f";#N/A,#N/A,FALSE,"1.1g";#N/A,#N/A,FALSE,"1.1h_T";#N/A,#N/A,FALSE,"1.1h_D";#N/A,#N/A,FALSE,"1.2";#N/A,#N/A,FALSE,"1.3";#N/A,#N/A,FALSE,"1.3b";#N/A,#N/A,FALSE,"1.4";#N/A,#N/A,FALSE,"1.5";#N/A,#N/A,FALSE,"1.6";#N/A,#N/A,FALSE,"2.1";#N/A,#N/A,FALSE,"SOD";#N/A,#N/A,FALSE,"OL";#N/A,#N/A,FALSE,"CF"}</definedName>
    <definedName name="wrn.arr"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1"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localSheetId="1" hidden="1">{#N/A,#N/A,FALSE,"1.1";#N/A,#N/A,FALSE,"1.3";#N/A,#N/A,FALSE,"SOD";#N/A,#N/A,FALSE,"1.4";#N/A,#N/A,FALSE,"Int recon";#N/A,#N/A,FALSE,"Sales_Rev";#N/A,#N/A,FALSE,"Summary"}</definedName>
    <definedName name="wrn.ARR04." hidden="1">{#N/A,#N/A,FALSE,"1.1";#N/A,#N/A,FALSE,"1.3";#N/A,#N/A,FALSE,"SOD";#N/A,#N/A,FALSE,"1.4";#N/A,#N/A,FALSE,"Int recon";#N/A,#N/A,FALSE,"Sales_Rev";#N/A,#N/A,FALSE,"Summary"}</definedName>
    <definedName name="wrn.Consolidated._.report._.on._.all._.companies." localSheetId="1"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pl." localSheetId="1" hidden="1">{"pl_t&amp;d",#N/A,FALSE,"p&amp;l_t&amp;D_01_02 (2)"}</definedName>
    <definedName name="wrn.pl." hidden="1">{"pl_t&amp;d",#N/A,FALSE,"p&amp;l_t&amp;D_01_02 (2)"}</definedName>
    <definedName name="wrn.pl_td." localSheetId="1" hidden="1">{"pl_td_01_02",#N/A,FALSE,"p&amp;l_t&amp;D_01_02 (2)"}</definedName>
    <definedName name="wrn.pl_td." hidden="1">{"pl_td_01_02",#N/A,FALSE,"p&amp;l_t&amp;D_01_02 (2)"}</definedName>
    <definedName name="ws" localSheetId="1" hidden="1">{"pl_t&amp;d",#N/A,FALSE,"p&amp;l_t&amp;D_01_02 (2)"}</definedName>
    <definedName name="ws" hidden="1">{"pl_t&amp;d",#N/A,FALSE,"p&amp;l_t&amp;D_01_02 (2)"}</definedName>
    <definedName name="wvc" localSheetId="1" hidden="1">{"pl_t&amp;d",#N/A,FALSE,"p&amp;l_t&amp;D_01_02 (2)"}</definedName>
    <definedName name="wvc" hidden="1">{"pl_t&amp;d",#N/A,FALSE,"p&amp;l_t&amp;D_01_02 (2)"}</definedName>
    <definedName name="ww" localSheetId="0">#REF!</definedName>
    <definedName name="ww" localSheetId="1">#REF!</definedName>
    <definedName name="ww">#REF!</definedName>
    <definedName name="x" localSheetId="1" hidden="1">{"pl_t&amp;d",#N/A,FALSE,"p&amp;l_t&amp;D_01_02 (2)"}</definedName>
    <definedName name="x" hidden="1">{"pl_t&amp;d",#N/A,FALSE,"p&amp;l_t&amp;D_01_02 (2)"}</definedName>
    <definedName name="xx" localSheetId="1" hidden="1">{"pl_t&amp;d",#N/A,FALSE,"p&amp;l_t&amp;D_01_02 (2)"}</definedName>
    <definedName name="xx" hidden="1">{"pl_t&amp;d",#N/A,FALSE,"p&amp;l_t&amp;D_01_02 (2)"}</definedName>
    <definedName name="xxc" localSheetId="1" hidden="1">{"pl_t&amp;d",#N/A,FALSE,"p&amp;l_t&amp;D_01_02 (2)"}</definedName>
    <definedName name="xxc" hidden="1">{"pl_t&amp;d",#N/A,FALSE,"p&amp;l_t&amp;D_01_02 (2)"}</definedName>
    <definedName name="xxx" localSheetId="1" hidden="1">{"pl_t&amp;d",#N/A,FALSE,"p&amp;l_t&amp;D_01_02 (2)"}</definedName>
    <definedName name="xxx" hidden="1">{"pl_t&amp;d",#N/A,FALSE,"p&amp;l_t&amp;D_01_02 (2)"}</definedName>
    <definedName name="xxxx" localSheetId="1" hidden="1">{"pl_t&amp;d",#N/A,FALSE,"p&amp;l_t&amp;D_01_02 (2)"}</definedName>
    <definedName name="xxxx" hidden="1">{"pl_t&amp;d",#N/A,FALSE,"p&amp;l_t&amp;D_01_02 (2)"}</definedName>
    <definedName name="XXXXX" localSheetId="0">#REF!</definedName>
    <definedName name="XXXXX" localSheetId="1">#REF!</definedName>
    <definedName name="XXXXX">#REF!</definedName>
    <definedName name="xxxxxx" localSheetId="1" hidden="1">{"pl_t&amp;d",#N/A,FALSE,"p&amp;l_t&amp;D_01_02 (2)"}</definedName>
    <definedName name="xxxxxx" hidden="1">{"pl_t&amp;d",#N/A,FALSE,"p&amp;l_t&amp;D_01_02 (2)"}</definedName>
    <definedName name="xxxxxxxx" localSheetId="1" hidden="1">{"pl_t&amp;d",#N/A,FALSE,"p&amp;l_t&amp;D_01_02 (2)"}</definedName>
    <definedName name="xxxxxxxx" hidden="1">{"pl_t&amp;d",#N/A,FALSE,"p&amp;l_t&amp;D_01_02 (2)"}</definedName>
    <definedName name="xxxxxxxxx" localSheetId="1" hidden="1">{"pl_t&amp;d",#N/A,FALSE,"p&amp;l_t&amp;D_01_02 (2)"}</definedName>
    <definedName name="xxxxxxxxx" hidden="1">{"pl_t&amp;d",#N/A,FALSE,"p&amp;l_t&amp;D_01_02 (2)"}</definedName>
    <definedName name="xxxxxxxxxxxx" localSheetId="1" hidden="1">{"pl_t&amp;d",#N/A,FALSE,"p&amp;l_t&amp;D_01_02 (2)"}</definedName>
    <definedName name="xxxxxxxxxxxx" hidden="1">{"pl_t&amp;d",#N/A,FALSE,"p&amp;l_t&amp;D_01_02 (2)"}</definedName>
    <definedName name="xxxxxxxxxxxxxx" localSheetId="1" hidden="1">{"pl_t&amp;d",#N/A,FALSE,"p&amp;l_t&amp;D_01_02 (2)"}</definedName>
    <definedName name="xxxxxxxxxxxxxx" hidden="1">{"pl_t&amp;d",#N/A,FALSE,"p&amp;l_t&amp;D_01_02 (2)"}</definedName>
    <definedName name="xyx" localSheetId="1">#REF!</definedName>
    <definedName name="xyx">#REF!</definedName>
    <definedName name="y" localSheetId="1" hidden="1">{"pl_t&amp;d",#N/A,FALSE,"p&amp;l_t&amp;D_01_02 (2)"}</definedName>
    <definedName name="y" hidden="1">{"pl_t&amp;d",#N/A,FALSE,"p&amp;l_t&amp;D_01_02 (2)"}</definedName>
    <definedName name="YEAR" localSheetId="0">#REF!</definedName>
    <definedName name="YEAR" localSheetId="1">#REF!</definedName>
    <definedName name="YEAR">#REF!</definedName>
    <definedName name="YEAR___0" localSheetId="0">#REF!</definedName>
    <definedName name="YEAR___0">#REF!</definedName>
    <definedName name="ygg" localSheetId="1" hidden="1">{"pl_t&amp;d",#N/A,FALSE,"p&amp;l_t&amp;D_01_02 (2)"}</definedName>
    <definedName name="ygg" hidden="1">{"pl_t&amp;d",#N/A,FALSE,"p&amp;l_t&amp;D_01_02 (2)"}</definedName>
    <definedName name="yh" localSheetId="1" hidden="1">{"pl_td_01_02",#N/A,FALSE,"p&amp;l_t&amp;D_01_02 (2)"}</definedName>
    <definedName name="yh" hidden="1">{"pl_td_01_02",#N/A,FALSE,"p&amp;l_t&amp;D_01_02 (2)"}</definedName>
    <definedName name="yryy" localSheetId="1" hidden="1">{"pl_t&amp;d",#N/A,FALSE,"p&amp;l_t&amp;D_01_02 (2)"}</definedName>
    <definedName name="yryy" hidden="1">{"pl_t&amp;d",#N/A,FALSE,"p&amp;l_t&amp;D_01_02 (2)"}</definedName>
    <definedName name="yt" localSheetId="1" hidden="1">{"pl_t&amp;d",#N/A,FALSE,"p&amp;l_t&amp;D_01_02 (2)"}</definedName>
    <definedName name="yt" hidden="1">{"pl_t&amp;d",#N/A,FALSE,"p&amp;l_t&amp;D_01_02 (2)"}</definedName>
    <definedName name="yy" localSheetId="1" hidden="1">{"pl_t&amp;d",#N/A,FALSE,"p&amp;l_t&amp;D_01_02 (2)"}</definedName>
    <definedName name="yy" hidden="1">{"pl_t&amp;d",#N/A,FALSE,"p&amp;l_t&amp;D_01_02 (2)"}</definedName>
    <definedName name="yyyyyyyyy" localSheetId="1" hidden="1">{"pl_t&amp;d",#N/A,FALSE,"p&amp;l_t&amp;D_01_02 (2)"}</definedName>
    <definedName name="yyyyyyyyy" hidden="1">{"pl_t&amp;d",#N/A,FALSE,"p&amp;l_t&amp;D_01_02 (2)"}</definedName>
    <definedName name="zzzz">[1]Newabstract!#REF!</definedName>
    <definedName name="zzzzzzzz" localSheetId="1" hidden="1">{"pl_t&amp;d",#N/A,FALSE,"p&amp;l_t&amp;D_01_02 (2)"}</definedName>
    <definedName name="zzzzzzzz" hidden="1">{"pl_t&amp;d",#N/A,FALSE,"p&amp;l_t&amp;D_01_02 (2)"}</definedName>
  </definedNames>
  <calcPr calcId="124519"/>
  <fileRecoveryPr autoRecover="0"/>
</workbook>
</file>

<file path=xl/calcChain.xml><?xml version="1.0" encoding="utf-8"?>
<calcChain xmlns="http://schemas.openxmlformats.org/spreadsheetml/2006/main">
  <c r="H6" i="76"/>
  <c r="H7"/>
  <c r="H8"/>
  <c r="H9"/>
  <c r="H10"/>
  <c r="H11"/>
  <c r="H12"/>
  <c r="H29" s="1"/>
  <c r="H30" s="1"/>
  <c r="H31" s="1"/>
  <c r="H13"/>
  <c r="H14"/>
  <c r="H15"/>
  <c r="H16"/>
  <c r="H17"/>
  <c r="H18"/>
  <c r="H19"/>
  <c r="H21"/>
  <c r="H22"/>
  <c r="H23"/>
  <c r="H24"/>
  <c r="H25"/>
  <c r="H26"/>
  <c r="H27"/>
  <c r="H28"/>
  <c r="H5"/>
  <c r="D27" i="55"/>
  <c r="A2" i="75"/>
  <c r="I106"/>
  <c r="I107" s="1"/>
  <c r="F115"/>
  <c r="I50" l="1"/>
  <c r="C13" i="55"/>
  <c r="E10" i="75" l="1"/>
  <c r="I15"/>
  <c r="I14"/>
  <c r="I4"/>
  <c r="D4" i="55" s="1"/>
  <c r="B116" i="75"/>
  <c r="H27" i="55"/>
  <c r="C27"/>
  <c r="I73" i="75"/>
  <c r="G10" i="55"/>
  <c r="C17"/>
  <c r="B59" i="75"/>
  <c r="B52"/>
  <c r="I105"/>
  <c r="I104"/>
  <c r="M57"/>
  <c r="N45"/>
  <c r="D17" i="55" l="1"/>
  <c r="H17" s="1"/>
  <c r="I10" i="75"/>
  <c r="L5"/>
  <c r="M5" s="1"/>
  <c r="N5" s="1"/>
  <c r="E54"/>
  <c r="E56" s="1"/>
  <c r="E47"/>
  <c r="E48" s="1"/>
  <c r="I48" s="1"/>
  <c r="E13"/>
  <c r="I57"/>
  <c r="D20" i="55"/>
  <c r="H20" s="1"/>
  <c r="D18"/>
  <c r="H18" s="1"/>
  <c r="I117" i="75"/>
  <c r="D26" i="55" s="1"/>
  <c r="H26" s="1"/>
  <c r="I116" i="75"/>
  <c r="D25" i="55" s="1"/>
  <c r="H25" s="1"/>
  <c r="I115" i="75"/>
  <c r="D24" i="55" s="1"/>
  <c r="H24" s="1"/>
  <c r="I114" i="75"/>
  <c r="D23" i="55" s="1"/>
  <c r="H23" s="1"/>
  <c r="I113" i="75"/>
  <c r="D22" i="55" s="1"/>
  <c r="H22" s="1"/>
  <c r="I112" i="75"/>
  <c r="D21" i="55" s="1"/>
  <c r="H21" s="1"/>
  <c r="A24"/>
  <c r="A25" s="1"/>
  <c r="A26" s="1"/>
  <c r="D6" l="1"/>
  <c r="H6" s="1"/>
  <c r="I102" i="75"/>
  <c r="D16" i="55" s="1"/>
  <c r="N12" i="75"/>
  <c r="N13" s="1"/>
  <c r="H16" i="55" l="1"/>
  <c r="I99" i="75"/>
  <c r="I98"/>
  <c r="I97"/>
  <c r="I96"/>
  <c r="I74"/>
  <c r="I82"/>
  <c r="I81"/>
  <c r="I56"/>
  <c r="I55"/>
  <c r="N72"/>
  <c r="I61"/>
  <c r="I62" s="1"/>
  <c r="I54"/>
  <c r="I49"/>
  <c r="I47"/>
  <c r="I51" s="1"/>
  <c r="I69"/>
  <c r="I68"/>
  <c r="B45"/>
  <c r="I43"/>
  <c r="G9" i="55"/>
  <c r="G11"/>
  <c r="G12"/>
  <c r="G8"/>
  <c r="B38" i="75"/>
  <c r="I42"/>
  <c r="I41"/>
  <c r="I40"/>
  <c r="I39"/>
  <c r="A9" i="55"/>
  <c r="I87" i="75"/>
  <c r="I72"/>
  <c r="I34"/>
  <c r="I33"/>
  <c r="I32"/>
  <c r="I31"/>
  <c r="I30"/>
  <c r="I29"/>
  <c r="I28"/>
  <c r="I27"/>
  <c r="I26"/>
  <c r="I25"/>
  <c r="I24"/>
  <c r="I23"/>
  <c r="I22"/>
  <c r="I21"/>
  <c r="I20"/>
  <c r="I19"/>
  <c r="I90"/>
  <c r="I89"/>
  <c r="I88"/>
  <c r="I86"/>
  <c r="I83"/>
  <c r="I80"/>
  <c r="I36"/>
  <c r="I35"/>
  <c r="I13"/>
  <c r="I7"/>
  <c r="I6"/>
  <c r="D10" i="55" l="1"/>
  <c r="H10" s="1"/>
  <c r="I58" i="75"/>
  <c r="I75"/>
  <c r="I70"/>
  <c r="D12" i="55" s="1"/>
  <c r="H12" s="1"/>
  <c r="D8"/>
  <c r="H8" s="1"/>
  <c r="I100" i="75"/>
  <c r="I84"/>
  <c r="I17"/>
  <c r="I8"/>
  <c r="D9" i="55" l="1"/>
  <c r="H9" s="1"/>
  <c r="F65" i="75"/>
  <c r="I65" s="1"/>
  <c r="I66" s="1"/>
  <c r="D14" i="55"/>
  <c r="H14" s="1"/>
  <c r="D5"/>
  <c r="D7"/>
  <c r="H7" s="1"/>
  <c r="D13"/>
  <c r="H13" s="1"/>
  <c r="D15"/>
  <c r="H15" s="1"/>
  <c r="D11" l="1"/>
  <c r="H11" s="1"/>
  <c r="G7" l="1"/>
  <c r="G13"/>
  <c r="G14"/>
  <c r="G5"/>
  <c r="H4" l="1"/>
  <c r="H5" l="1"/>
  <c r="H28" s="1"/>
  <c r="H29" l="1"/>
  <c r="H30" s="1"/>
  <c r="H33" s="1"/>
</calcChain>
</file>

<file path=xl/sharedStrings.xml><?xml version="1.0" encoding="utf-8"?>
<sst xmlns="http://schemas.openxmlformats.org/spreadsheetml/2006/main" count="477" uniqueCount="141">
  <si>
    <t>SUB TOTAL</t>
  </si>
  <si>
    <t>Rate</t>
  </si>
  <si>
    <t>Qty</t>
  </si>
  <si>
    <t>DETAILED ESTIMATE</t>
  </si>
  <si>
    <t>N</t>
  </si>
  <si>
    <t>x</t>
  </si>
  <si>
    <t>S</t>
  </si>
  <si>
    <t>Hr</t>
  </si>
  <si>
    <t>Rs</t>
  </si>
  <si>
    <t>Cum</t>
  </si>
  <si>
    <t>Total</t>
  </si>
  <si>
    <t>D</t>
  </si>
  <si>
    <t>B</t>
  </si>
  <si>
    <t>Per</t>
  </si>
  <si>
    <t>Sqm</t>
  </si>
  <si>
    <t>L</t>
  </si>
  <si>
    <t xml:space="preserve">Amount </t>
  </si>
  <si>
    <t>Earth Work Mass Excavation  to a depth as directed, in soils such as Mixture of Gravel and Soft Disintegrated Rock like Shales, Ordinary Gravel, Stoney Earth and Earth Mixed with Fair Sized Boulders and in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(either sub soil water, storm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t>
  </si>
  <si>
    <t xml:space="preserve">Providing plastering  of  20mm thick to all uneven faces of walls and ceiling of superstructure in two coats with base coat in CM 1:5of 16mm thick and top coat in Cm 1:3 4mm thick with dubara sponge finish including cost and conveyance of all materials . water. all labour charges, curing for specified number of days, cutting  grooves, at allheghits, level and floro, all leads, lifts and scaffolding charges,  all incidental and scaffolding charges, seigniorage charges, all incidental charges etc. complete for finished item of work </t>
  </si>
  <si>
    <t>Providing and laying  Plain Cement concrete of (1:4:8) for levelling course using 40mm size hard broaken Granite stone including cost and conveyance of all materials, se HBG metal for foundations and leveling course, including cost and conveyance of all materials,seignorage, water, labour charges, hire  charges of nachinery, at all levels, depths,heights and floors consolidation by watering ,ramming in layers,bailing of water if any, and removal of form work after completion of work curing for reqired number of days,all incidental charges etc complete for finished item of work.</t>
  </si>
  <si>
    <t>Description of Item</t>
  </si>
  <si>
    <t>Hiring of JCB for site levelling and cleaning</t>
  </si>
  <si>
    <t>18 % GST</t>
  </si>
  <si>
    <t>ABSTRACT ESTIMATE</t>
  </si>
  <si>
    <t xml:space="preserve"> </t>
  </si>
  <si>
    <t>Hrs</t>
  </si>
  <si>
    <t>M3</t>
  </si>
  <si>
    <t>SWR Code</t>
  </si>
  <si>
    <t>SWR33015</t>
  </si>
  <si>
    <t>SWR34179</t>
  </si>
  <si>
    <t>SWR33028</t>
  </si>
  <si>
    <t>SWR33163</t>
  </si>
  <si>
    <t>Sl.No.</t>
  </si>
  <si>
    <t>M2</t>
  </si>
  <si>
    <t>SCHEDULE</t>
  </si>
  <si>
    <t>S.No</t>
  </si>
  <si>
    <t>Description of item</t>
  </si>
  <si>
    <t>Leveliing the site by cutting and filling the gravel with the help of JCB including cost,conveyance of all materials,hire chareges etc complete for finished item of work.</t>
  </si>
  <si>
    <t>X</t>
  </si>
  <si>
    <t xml:space="preserve">Earth Work Mass Excavation  to a depth as directed, in soils such as Mixture of Gravel and Soft Disintegrated Rock like Shales, Ordinary Gravel, Stoney Earth and Earth Mixed with Fair Sized Boulders and in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 either sub soil water, stoMts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 as directed by  the engineer-incharge. </t>
  </si>
  <si>
    <t>South</t>
  </si>
  <si>
    <t>North</t>
  </si>
  <si>
    <t>For Gate Pillars</t>
  </si>
  <si>
    <t>CRS masonry in 1:6 using Hard Granite Stones including cost and conveyance of all materials, seignorage charges, labour charge for construction and for dressing stones to required size and shape, dewatering,scaffolding,cutting for all leads and lifts, all incidental charges etc .complete for finished item of work as directed by the Engineer - in - charge.</t>
  </si>
  <si>
    <t xml:space="preserve">deductions gates </t>
  </si>
  <si>
    <t>gate pillars</t>
  </si>
  <si>
    <t xml:space="preserve">                        Gate pillars</t>
  </si>
  <si>
    <t>cum</t>
  </si>
  <si>
    <t>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including sales and other taxes on all materials etc., complete for finished item of work in all floors.( APSS No.126)</t>
  </si>
  <si>
    <t>KGs</t>
  </si>
  <si>
    <t>MT</t>
  </si>
  <si>
    <t>Supply and fixing of ms gates of approved design including cost and conveyance of all materials,fabrication charges etc complete for finished item of work.</t>
  </si>
  <si>
    <t>Plastering  of  20mm thick to all uneven faces of walls and ceiling of superstructure in two coats with base coat in CM 1:5of 16mm thick and top coat in Cm 1:3 4mm thick with dubara sponge finish including cost and conveyance of all materials . water. all labour charges, curing for specified number of days, cutting  grooves, at allheghits, level and floro, all leads, lifts and scaffolding charges,  all incidental and scaffolding charges, seigniorage charges, all incidental charges etc. complete for finished item of work and as directed bty the Engineer - in - charge.</t>
  </si>
  <si>
    <t>Brick Pillers</t>
  </si>
  <si>
    <t>Pointing to CRS masonary in CM(1:3) including cost and conveyance of all materials, labour charges etc. complete for finished item of work .</t>
  </si>
  <si>
    <t xml:space="preserve"> Compond Wall      bgl                East </t>
  </si>
  <si>
    <t xml:space="preserve"> north</t>
  </si>
  <si>
    <t>West</t>
  </si>
  <si>
    <t>Below ground East</t>
  </si>
  <si>
    <t>Above ground East</t>
  </si>
  <si>
    <t xml:space="preserve">For compound wall         East </t>
  </si>
  <si>
    <t>west</t>
  </si>
  <si>
    <t>SWR33053</t>
  </si>
  <si>
    <t xml:space="preserve">Supplying and filling with Borrowed Sand, including cost and conveyance of all materials, labour charges,hire charges of machnery,with all leads and  incidental charges etc complete for finished item work </t>
  </si>
  <si>
    <t>SWR33098</t>
  </si>
  <si>
    <t>SWR33100</t>
  </si>
  <si>
    <t>SWR33144</t>
  </si>
  <si>
    <t>SWR33404</t>
  </si>
  <si>
    <t>Total Qty</t>
  </si>
  <si>
    <t>Plain Cement concrete of  1:4:8 for levelling course using 40mm size hard broaken Granite stone including cost and conveyance of all materials, se HBG metal for foundations and leveling course, including cost and conveyance of all materials,seignorage, water, labour charges, hire  charges of nachinery, at all levels, depths,heights and floors consolidation by watering ,ramming in layers,bailing of water if any, and removal of form work after completion of work curing for reqired number of days ,all incidental charges ans as directed by the Engineer- in - charge etc complete for finished item of work.</t>
  </si>
  <si>
    <t>Footing</t>
  </si>
  <si>
    <t>Plinth beam</t>
  </si>
  <si>
    <t>Colunms</t>
  </si>
  <si>
    <t>@</t>
  </si>
  <si>
    <t>Top</t>
  </si>
  <si>
    <t>top</t>
  </si>
  <si>
    <t>Pillars</t>
  </si>
  <si>
    <t>Painting with two coats of ACE paint over a coat of primer including cost and conveyance of all materials , labour charges etc. complete for finished item of work and as directed by the engineer-in-charge.</t>
  </si>
  <si>
    <t>Supply and fixing of Sign Board with MS Frame with angulars including cost and conveyance of all materials,fabrication charges etc complete for finished item of work.</t>
  </si>
  <si>
    <t>BGL</t>
  </si>
  <si>
    <t>Gate Pillars</t>
  </si>
  <si>
    <t>SWR33421</t>
  </si>
  <si>
    <t>sqm</t>
  </si>
  <si>
    <t>SWR33608</t>
  </si>
  <si>
    <t xml:space="preserve">Geophysical Investgation charges for water point by Geologist </t>
  </si>
  <si>
    <t>Job</t>
  </si>
  <si>
    <t>Drilling of 165mm bore well with machine rig including deployment and hire charges of rig and other machinery and equipment labour charges , measuring the yeild of borewell including cost and conveyance etc complete</t>
  </si>
  <si>
    <t>SWR33609</t>
  </si>
  <si>
    <t>0 to 90M</t>
  </si>
  <si>
    <t>RMT</t>
  </si>
  <si>
    <t>SWR33610</t>
  </si>
  <si>
    <t>91 and above</t>
  </si>
  <si>
    <t>SWR33611</t>
  </si>
  <si>
    <t>Supply and fixing of 160mm dia PVC casing of A class 6Kg point pressure including cost and conveyance of all materials labour charges etc complete for finished item of work as directed by the engineer-in-charge.</t>
  </si>
  <si>
    <t>SWR33637</t>
  </si>
  <si>
    <t xml:space="preserve">Supply and erecting, ISI mark submersible 5.0 HP, Three Phase SubMrsbl Pumpset 5HP 12-16Stages suitable for 106/156mm dia borewell including cost and conveyance of all materials labour charges etc complete for finished item of work </t>
  </si>
  <si>
    <t>EA</t>
  </si>
  <si>
    <t>SWR34410</t>
  </si>
  <si>
    <t xml:space="preserve">Supply and fixing of HDPE pipe 40mm dia of 6Kg/cm2 including cost and conveyance of all materials labour charges etc complete for finished item of work as directed by the engineer-in-charge. </t>
  </si>
  <si>
    <t>SWR33645</t>
  </si>
  <si>
    <t xml:space="preserve">Supply and erecting D.O.L Starter 415V , 3 phase,50Hz with SS enclouserincluding cost and conveyance of all materials labour charges etc complete for finished item of work </t>
  </si>
  <si>
    <t>SWR33641</t>
  </si>
  <si>
    <t>Supply of 3 Core 2.5 Sqmm Flat Copper cable of ISI for Submersible Motors of makes Finolex / Polycab / Gold Medal / Million / Payal / Sun Light / Power Flex / Fortune Art</t>
  </si>
  <si>
    <t>0 to 90</t>
  </si>
  <si>
    <t>Rmt</t>
  </si>
  <si>
    <t>90 to above</t>
  </si>
  <si>
    <t>No</t>
  </si>
  <si>
    <t>Supplying and Filling with borrowed gravel including cost,conveyance of all materials,hire chareges etc complete for finished item of work.</t>
  </si>
  <si>
    <t>RCC: Columns M20 GRADE Nominal Mix for  columns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t>
  </si>
  <si>
    <t>RCC: plinth beams M20 GRADE Nominal Mix for  plinth beams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t>
  </si>
  <si>
    <t>RCC: Footings M20 GRADE Nominal Mix for footings ,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t>
  </si>
  <si>
    <t>SWR33052</t>
  </si>
  <si>
    <t>SWR33099</t>
  </si>
  <si>
    <t>SWR33082</t>
  </si>
  <si>
    <t>Deduction of pillars</t>
  </si>
  <si>
    <t>Pedastral Footing</t>
  </si>
  <si>
    <t>S&amp;F Hose Reel with 36.6Mtrs long</t>
  </si>
  <si>
    <t>SWR33925</t>
  </si>
  <si>
    <t>SWR33342</t>
  </si>
  <si>
    <t>Below footing</t>
  </si>
  <si>
    <t xml:space="preserve">Pcc on Below beam </t>
  </si>
  <si>
    <t xml:space="preserve">Aerated (Cellular) Autoclaved Concrete blocks  Masonry in CM (1:6)   Bricks withsize 600 x 200 x 100mm including cost and conveyance of all materials, seigniorage charge, all labour charges, curing for number of days as specified, for all leads, lifts scaffolding chargess, at all heght levels and floors all incidental charges etc completed  item of work.         </t>
  </si>
  <si>
    <t>AGL</t>
  </si>
  <si>
    <t xml:space="preserve">Sand bed below footings </t>
  </si>
  <si>
    <t>Compound wall top</t>
  </si>
  <si>
    <r>
      <t>Name of Work :</t>
    </r>
    <r>
      <rPr>
        <sz val="13"/>
        <color theme="1"/>
        <rFont val="Cambria"/>
        <family val="1"/>
        <scheme val="major"/>
      </rPr>
      <t xml:space="preserve"> Construction of a Compound Wall for newly allotted land of Uppal Bhagayat Phase-II layout,  Habsiguda  Circle in Master Plan/ Rangareddy Circle</t>
    </r>
  </si>
  <si>
    <t>Filling with Barrowed sand including cost,conveyance of all materials,hire chareges etc complete for finished item of work.</t>
  </si>
  <si>
    <t>Estimate Quantity (only Figures)</t>
  </si>
  <si>
    <t>Item Detailed 
Specification Description</t>
  </si>
  <si>
    <t>Work Type 
eg. Earth Work, Electrical works. etc
(upto 200 Characters)</t>
  </si>
  <si>
    <t>Item Short Description 
(upto 100 Characters)</t>
  </si>
  <si>
    <t>APSS / Morth Cl. Number 
(upto 200 Characters)</t>
  </si>
  <si>
    <t>Rate (INR) 
(Upto 2 Decimals )</t>
  </si>
  <si>
    <t>UOM
(upto 50 Characters)</t>
  </si>
  <si>
    <t>Amount</t>
  </si>
  <si>
    <t>Civil</t>
  </si>
  <si>
    <t>Labour</t>
  </si>
  <si>
    <t>WBS. No. C-0838-13-07-01-01-001</t>
  </si>
  <si>
    <t>Total Rs.</t>
  </si>
  <si>
    <t>18% GST</t>
  </si>
  <si>
    <t>Name of the Work:-  Construction of a Compound Wall for newly allotted land (1050 Sq.mts) of Uppal Bhagayat Phase-II layout, for proposed new 33/11KV Substation in   Habsiguda  Circle in Master Plan/ Rangareddy Circle under Capital works</t>
  </si>
</sst>
</file>

<file path=xl/styles.xml><?xml version="1.0" encoding="utf-8"?>
<styleSheet xmlns="http://schemas.openxmlformats.org/spreadsheetml/2006/main">
  <numFmts count="21">
    <numFmt numFmtId="44" formatCode="_(&quot;$&quot;* #,##0.00_);_(&quot;$&quot;* \(#,##0.00\);_(&quot;$&quot;* &quot;-&quot;??_);_(@_)"/>
    <numFmt numFmtId="43" formatCode="_(* #,##0.00_);_(* \(#,##0.00\);_(* &quot;-&quot;??_);_(@_)"/>
    <numFmt numFmtId="164" formatCode="_ * #,##0_ ;_ * \-#,##0_ ;_ * &quot;-&quot;_ ;_ @_ "/>
    <numFmt numFmtId="165" formatCode="_ * #,##0.00_ ;_ * \-#,##0.00_ ;_ * &quot;-&quot;??_ ;_ @_ "/>
    <numFmt numFmtId="166" formatCode="0.000"/>
    <numFmt numFmtId="167" formatCode="_ &quot;\&quot;* #,##0_ ;_ &quot;\&quot;* \-#,##0_ ;_ &quot;\&quot;* &quot;-&quot;_ ;_ @_ "/>
    <numFmt numFmtId="168" formatCode="_ &quot;\&quot;* #,##0.00_ ;_ &quot;\&quot;* \-#,##0.00_ ;_ &quot;\&quot;* &quot;-&quot;??_ ;_ @_ "/>
    <numFmt numFmtId="169" formatCode="&quot;$&quot;#,##0.0000_);\(&quot;$&quot;#,##0.0000\)"/>
    <numFmt numFmtId="170" formatCode="&quot;\&quot;#,##0.00;[Red]\-&quot;\&quot;#,##0.00"/>
    <numFmt numFmtId="171" formatCode="#,##0.0"/>
    <numFmt numFmtId="172" formatCode="#,##0.0_);\(#,##0.0\)"/>
    <numFmt numFmtId="173" formatCode="_-* #,##0\ _F_-;\-* #,##0\ _F_-;_-* &quot;-&quot;\ _F_-;_-@_-"/>
    <numFmt numFmtId="174" formatCode="_-* #,##0.00\ _F_-;\-* #,##0.00\ _F_-;_-* &quot;-&quot;??\ _F_-;_-@_-"/>
    <numFmt numFmtId="175" formatCode="_-* #,##0\ &quot;F&quot;_-;\-* #,##0\ &quot;F&quot;_-;_-* &quot;-&quot;\ &quot;F&quot;_-;_-@_-"/>
    <numFmt numFmtId="176" formatCode="_-* #,##0.00\ &quot;F&quot;_-;\-* #,##0.00\ &quot;F&quot;_-;_-* &quot;-&quot;??\ &quot;F&quot;_-;_-@_-"/>
    <numFmt numFmtId="177" formatCode="0.00_)"/>
    <numFmt numFmtId="178" formatCode="_-* #,##0.00_-;\-* #,##0.00_-;_-* &quot;-&quot;??_-;_-@_-"/>
    <numFmt numFmtId="179" formatCode="_-* #,##0_-;\-* #,##0_-;_-* &quot;-&quot;_-;_-@_-"/>
    <numFmt numFmtId="180" formatCode="&quot;$&quot;#,##0;\-&quot;$&quot;#,##0"/>
    <numFmt numFmtId="181" formatCode="_(&quot;$&quot;* #,##0.0000000_);_(&quot;$&quot;* \(#,##0.0000000\);_(&quot;$&quot;* &quot;-&quot;??_);_(@_)"/>
    <numFmt numFmtId="182" formatCode="#,##0.00;[Red]#,##0.00"/>
  </numFmts>
  <fonts count="8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Helv"/>
      <charset val="204"/>
    </font>
    <font>
      <b/>
      <sz val="10"/>
      <name val="Arial"/>
      <family val="2"/>
    </font>
    <font>
      <sz val="10"/>
      <color indexed="10"/>
      <name val="Arial"/>
      <family val="2"/>
    </font>
    <font>
      <sz val="10"/>
      <color indexed="8"/>
      <name val="Arial"/>
      <family val="2"/>
    </font>
    <font>
      <b/>
      <sz val="12"/>
      <name val="Arial"/>
      <family val="2"/>
    </font>
    <font>
      <sz val="14"/>
      <name val="AngsanaUPC"/>
      <family val="1"/>
    </font>
    <font>
      <sz val="12"/>
      <name val="¹ÙÅÁÃ¼"/>
      <family val="1"/>
      <charset val="129"/>
    </font>
    <font>
      <sz val="8"/>
      <name val="Times New Roman"/>
      <family val="1"/>
    </font>
    <font>
      <sz val="12"/>
      <name val="¹ÙÅÁÃ¼"/>
      <charset val="129"/>
    </font>
    <font>
      <sz val="10"/>
      <name val="MS Serif"/>
      <family val="1"/>
    </font>
    <font>
      <sz val="10"/>
      <name val="Courier"/>
      <family val="3"/>
    </font>
    <font>
      <sz val="11"/>
      <name val="Book Antiqua"/>
      <family val="1"/>
    </font>
    <font>
      <sz val="10"/>
      <color indexed="16"/>
      <name val="MS Serif"/>
      <family val="1"/>
    </font>
    <font>
      <sz val="8"/>
      <name val="Arial"/>
      <family val="2"/>
    </font>
    <font>
      <u/>
      <sz val="9"/>
      <color indexed="12"/>
      <name val="Arial"/>
      <family val="2"/>
    </font>
    <font>
      <sz val="12"/>
      <name val="Helv"/>
    </font>
    <font>
      <sz val="12"/>
      <color indexed="9"/>
      <name val="Helv"/>
    </font>
    <font>
      <sz val="7"/>
      <name val="Small Fonts"/>
      <family val="2"/>
    </font>
    <font>
      <b/>
      <i/>
      <sz val="16"/>
      <name val="Helv"/>
    </font>
    <font>
      <b/>
      <sz val="10"/>
      <name val="Arial CE"/>
      <family val="2"/>
      <charset val="238"/>
    </font>
    <font>
      <sz val="10"/>
      <name val="Tms Rmn"/>
    </font>
    <font>
      <sz val="10"/>
      <name val="MS Sans Serif"/>
      <family val="2"/>
    </font>
    <font>
      <u/>
      <sz val="9"/>
      <color indexed="36"/>
      <name val="Arial"/>
      <family val="2"/>
    </font>
    <font>
      <b/>
      <sz val="8"/>
      <color indexed="8"/>
      <name val="Helv"/>
    </font>
    <font>
      <sz val="11"/>
      <color rgb="FF006100"/>
      <name val="Calibri"/>
      <family val="2"/>
      <scheme val="minor"/>
    </font>
    <font>
      <sz val="11"/>
      <color rgb="FF9C6500"/>
      <name val="Calibri"/>
      <family val="2"/>
      <scheme val="minor"/>
    </font>
    <font>
      <sz val="10"/>
      <color theme="1"/>
      <name val="Arial"/>
      <family val="2"/>
    </font>
    <font>
      <sz val="11"/>
      <color theme="1"/>
      <name val="Times New Roman"/>
      <family val="1"/>
    </font>
    <font>
      <b/>
      <sz val="10"/>
      <color theme="1"/>
      <name val="Arial"/>
      <family val="2"/>
    </font>
    <font>
      <sz val="10"/>
      <color theme="1"/>
      <name val="Helv"/>
      <charset val="204"/>
    </font>
    <font>
      <b/>
      <sz val="12"/>
      <color theme="1"/>
      <name val="Arial"/>
      <family val="2"/>
    </font>
    <font>
      <sz val="12"/>
      <color theme="1"/>
      <name val="Calibri"/>
      <family val="2"/>
      <scheme val="minor"/>
    </font>
    <font>
      <sz val="11"/>
      <color theme="1"/>
      <name val="Cambria"/>
      <family val="1"/>
      <scheme val="major"/>
    </font>
    <font>
      <sz val="12"/>
      <color theme="1"/>
      <name val="Cambria"/>
      <family val="1"/>
      <scheme val="major"/>
    </font>
    <font>
      <b/>
      <sz val="12"/>
      <color theme="1"/>
      <name val="Cambria"/>
      <family val="1"/>
      <scheme val="major"/>
    </font>
    <font>
      <b/>
      <sz val="14"/>
      <color theme="1"/>
      <name val="Cambria"/>
      <family val="1"/>
      <scheme val="major"/>
    </font>
    <font>
      <b/>
      <sz val="11"/>
      <color theme="1"/>
      <name val="Cambria"/>
      <family val="1"/>
      <scheme val="major"/>
    </font>
    <font>
      <sz val="12"/>
      <name val="Cambria"/>
      <family val="1"/>
      <scheme val="major"/>
    </font>
    <font>
      <sz val="10"/>
      <color rgb="FF000000"/>
      <name val="Times New Roman"/>
      <family val="1"/>
    </font>
    <font>
      <u/>
      <sz val="10"/>
      <color theme="10"/>
      <name val="Arial"/>
      <family val="2"/>
    </font>
    <font>
      <sz val="10"/>
      <name val="Arial"/>
    </font>
    <font>
      <b/>
      <sz val="14"/>
      <name val="Cambria"/>
      <family val="1"/>
      <scheme val="major"/>
    </font>
    <font>
      <b/>
      <sz val="12"/>
      <name val="Cambria"/>
      <family val="1"/>
      <scheme val="major"/>
    </font>
    <font>
      <sz val="12"/>
      <color rgb="FFFF0000"/>
      <name val="Cambria"/>
      <family val="1"/>
      <scheme val="major"/>
    </font>
    <font>
      <sz val="12"/>
      <color indexed="8"/>
      <name val="Cambria"/>
      <family val="1"/>
      <scheme val="major"/>
    </font>
    <font>
      <sz val="10"/>
      <name val="Cambria"/>
      <family val="1"/>
      <scheme val="major"/>
    </font>
    <font>
      <b/>
      <sz val="10"/>
      <name val="Cambria"/>
      <family val="1"/>
      <scheme val="major"/>
    </font>
    <font>
      <b/>
      <sz val="11"/>
      <name val="Cambria"/>
      <family val="1"/>
      <scheme val="major"/>
    </font>
    <font>
      <b/>
      <sz val="13"/>
      <color theme="1"/>
      <name val="Cambria"/>
      <family val="1"/>
      <scheme val="major"/>
    </font>
    <font>
      <sz val="13"/>
      <color theme="1"/>
      <name val="Cambria"/>
      <family val="1"/>
      <scheme val="major"/>
    </font>
    <font>
      <b/>
      <sz val="13"/>
      <color theme="1"/>
      <name val="Arial"/>
      <family val="2"/>
    </font>
    <font>
      <b/>
      <u/>
      <sz val="12"/>
      <name val="Times New Roman"/>
      <family val="1"/>
    </font>
    <font>
      <b/>
      <sz val="12"/>
      <name val="Times New Roman"/>
      <family val="1"/>
    </font>
    <font>
      <sz val="12"/>
      <name val="Times New Roman"/>
      <family val="1"/>
    </font>
    <font>
      <sz val="11"/>
      <name val="Times New Roman"/>
      <family val="1"/>
    </font>
    <font>
      <sz val="11"/>
      <name val="Arial"/>
      <family val="2"/>
    </font>
    <font>
      <sz val="11"/>
      <name val="Cambria"/>
      <family val="1"/>
      <scheme val="major"/>
    </font>
    <font>
      <b/>
      <sz val="11"/>
      <name val="Times New Roman"/>
      <family val="1"/>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
      <patternFill patternType="solid">
        <fgColor indexed="43"/>
      </patternFill>
    </fill>
    <fill>
      <patternFill patternType="solid">
        <fgColor indexed="26"/>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double">
        <color indexed="64"/>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10">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9" fontId="31" fillId="0" borderId="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167" fontId="32" fillId="0" borderId="0" applyFont="0" applyFill="0" applyBorder="0" applyAlignment="0" applyProtection="0"/>
    <xf numFmtId="168" fontId="32" fillId="0" borderId="0" applyFont="0" applyFill="0" applyBorder="0" applyAlignment="0" applyProtection="0"/>
    <xf numFmtId="0" fontId="33" fillId="0" borderId="0">
      <alignment horizontal="center" wrapText="1"/>
      <protection locked="0"/>
    </xf>
    <xf numFmtId="164" fontId="32" fillId="0" borderId="0" applyFont="0" applyFill="0" applyBorder="0" applyAlignment="0" applyProtection="0"/>
    <xf numFmtId="165" fontId="32" fillId="0" borderId="0" applyFont="0" applyFill="0" applyBorder="0" applyAlignment="0" applyProtection="0"/>
    <xf numFmtId="0" fontId="11" fillId="3" borderId="0" applyNumberFormat="0" applyBorder="0" applyAlignment="0" applyProtection="0"/>
    <xf numFmtId="0" fontId="34" fillId="0" borderId="0"/>
    <xf numFmtId="169" fontId="7" fillId="0" borderId="0" applyFill="0" applyBorder="0" applyAlignment="0"/>
    <xf numFmtId="0" fontId="12" fillId="20" borderId="1" applyNumberFormat="0" applyAlignment="0" applyProtection="0"/>
    <xf numFmtId="0" fontId="13" fillId="21" borderId="2" applyNumberFormat="0" applyAlignment="0" applyProtection="0"/>
    <xf numFmtId="170" fontId="7" fillId="0" borderId="0"/>
    <xf numFmtId="170" fontId="7" fillId="0" borderId="0"/>
    <xf numFmtId="170" fontId="7" fillId="0" borderId="0"/>
    <xf numFmtId="170" fontId="7" fillId="0" borderId="0"/>
    <xf numFmtId="170" fontId="7" fillId="0" borderId="0"/>
    <xf numFmtId="170" fontId="7" fillId="0" borderId="0"/>
    <xf numFmtId="170" fontId="7" fillId="0" borderId="0"/>
    <xf numFmtId="170" fontId="7" fillId="0" borderId="0"/>
    <xf numFmtId="43" fontId="8" fillId="0" borderId="0" applyFont="0" applyFill="0" applyBorder="0" applyAlignment="0" applyProtection="0"/>
    <xf numFmtId="43" fontId="7" fillId="0" borderId="0" applyFont="0" applyFill="0" applyBorder="0" applyAlignment="0" applyProtection="0"/>
    <xf numFmtId="0" fontId="35" fillId="0" borderId="0" applyNumberFormat="0" applyAlignment="0">
      <alignment horizontal="left"/>
    </xf>
    <xf numFmtId="0" fontId="36" fillId="0" borderId="0" applyNumberFormat="0" applyAlignment="0"/>
    <xf numFmtId="15" fontId="37" fillId="0" borderId="3"/>
    <xf numFmtId="0" fontId="38" fillId="0" borderId="0" applyNumberFormat="0" applyAlignment="0">
      <alignment horizontal="left"/>
    </xf>
    <xf numFmtId="0" fontId="14" fillId="0" borderId="0" applyNumberFormat="0" applyFill="0" applyBorder="0" applyAlignment="0" applyProtection="0"/>
    <xf numFmtId="171" fontId="28" fillId="0" borderId="4">
      <alignment horizontal="right"/>
    </xf>
    <xf numFmtId="0" fontId="15" fillId="4" borderId="0" applyNumberFormat="0" applyBorder="0" applyAlignment="0" applyProtection="0"/>
    <xf numFmtId="0" fontId="50" fillId="28" borderId="0" applyNumberFormat="0" applyBorder="0" applyAlignment="0" applyProtection="0"/>
    <xf numFmtId="38" fontId="39" fillId="22" borderId="0" applyNumberFormat="0" applyBorder="0" applyAlignment="0" applyProtection="0"/>
    <xf numFmtId="0" fontId="30" fillId="0" borderId="5" applyNumberFormat="0" applyAlignment="0" applyProtection="0">
      <alignment horizontal="left" vertical="center"/>
    </xf>
    <xf numFmtId="0" fontId="30" fillId="0" borderId="6">
      <alignment horizontal="left" vertical="center"/>
    </xf>
    <xf numFmtId="0" fontId="16" fillId="0" borderId="7" applyNumberFormat="0" applyFill="0" applyAlignment="0" applyProtection="0"/>
    <xf numFmtId="0" fontId="17" fillId="0" borderId="8" applyNumberFormat="0" applyFill="0" applyAlignment="0" applyProtection="0"/>
    <xf numFmtId="0" fontId="18" fillId="0" borderId="9" applyNumberFormat="0" applyFill="0" applyAlignment="0" applyProtection="0"/>
    <xf numFmtId="0" fontId="18" fillId="0" borderId="0" applyNumberFormat="0" applyFill="0" applyBorder="0" applyAlignment="0" applyProtection="0"/>
    <xf numFmtId="0" fontId="40" fillId="0" borderId="0" applyNumberFormat="0" applyFill="0" applyBorder="0" applyAlignment="0" applyProtection="0">
      <alignment vertical="top"/>
      <protection locked="0"/>
    </xf>
    <xf numFmtId="0" fontId="19" fillId="7" borderId="1" applyNumberFormat="0" applyAlignment="0" applyProtection="0"/>
    <xf numFmtId="10" fontId="39" fillId="23" borderId="10" applyNumberFormat="0" applyBorder="0" applyAlignment="0" applyProtection="0"/>
    <xf numFmtId="172" fontId="41" fillId="24" borderId="0"/>
    <xf numFmtId="0" fontId="20" fillId="0" borderId="11" applyNumberFormat="0" applyFill="0" applyAlignment="0" applyProtection="0"/>
    <xf numFmtId="172" fontId="42" fillId="25" borderId="0"/>
    <xf numFmtId="173" fontId="7" fillId="0" borderId="0" applyFont="0" applyFill="0" applyBorder="0" applyAlignment="0" applyProtection="0"/>
    <xf numFmtId="174" fontId="7" fillId="0" borderId="0" applyFont="0" applyFill="0" applyBorder="0" applyAlignment="0" applyProtection="0"/>
    <xf numFmtId="175" fontId="7" fillId="0" borderId="0" applyFont="0" applyFill="0" applyBorder="0" applyAlignment="0" applyProtection="0"/>
    <xf numFmtId="176" fontId="7" fillId="0" borderId="0" applyFont="0" applyFill="0" applyBorder="0" applyAlignment="0" applyProtection="0"/>
    <xf numFmtId="0" fontId="21" fillId="26" borderId="0" applyNumberFormat="0" applyBorder="0" applyAlignment="0" applyProtection="0"/>
    <xf numFmtId="0" fontId="51" fillId="29" borderId="0" applyNumberFormat="0" applyBorder="0" applyAlignment="0" applyProtection="0"/>
    <xf numFmtId="37" fontId="43" fillId="0" borderId="0"/>
    <xf numFmtId="177" fontId="44" fillId="0" borderId="0"/>
    <xf numFmtId="0" fontId="8"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8" fillId="0" borderId="0"/>
    <xf numFmtId="0" fontId="7" fillId="0" borderId="0"/>
    <xf numFmtId="0" fontId="7" fillId="0" borderId="0"/>
    <xf numFmtId="0" fontId="26" fillId="0" borderId="0"/>
    <xf numFmtId="0" fontId="26" fillId="0" borderId="0"/>
    <xf numFmtId="0" fontId="8" fillId="27" borderId="12" applyNumberFormat="0" applyFont="0" applyAlignment="0" applyProtection="0"/>
    <xf numFmtId="178" fontId="7" fillId="0" borderId="0" applyFont="0" applyFill="0" applyBorder="0" applyAlignment="0" applyProtection="0"/>
    <xf numFmtId="179" fontId="7" fillId="0" borderId="0" applyFont="0" applyFill="0" applyBorder="0" applyAlignment="0" applyProtection="0"/>
    <xf numFmtId="0" fontId="22" fillId="20" borderId="13" applyNumberFormat="0" applyAlignment="0" applyProtection="0"/>
    <xf numFmtId="14" fontId="33" fillId="0" borderId="0">
      <alignment horizontal="center" wrapText="1"/>
      <protection locked="0"/>
    </xf>
    <xf numFmtId="10" fontId="7" fillId="0" borderId="0" applyFont="0" applyFill="0" applyBorder="0" applyAlignment="0" applyProtection="0"/>
    <xf numFmtId="9" fontId="7" fillId="0" borderId="0" applyFont="0" applyFill="0" applyBorder="0" applyAlignment="0" applyProtection="0"/>
    <xf numFmtId="0" fontId="45" fillId="0" borderId="0" applyFont="0"/>
    <xf numFmtId="180" fontId="46" fillId="0" borderId="0"/>
    <xf numFmtId="0" fontId="47" fillId="0" borderId="0" applyNumberFormat="0" applyFont="0" applyFill="0" applyBorder="0" applyAlignment="0" applyProtection="0">
      <alignment horizontal="left"/>
    </xf>
    <xf numFmtId="181" fontId="7" fillId="0" borderId="0" applyNumberFormat="0" applyFill="0" applyBorder="0" applyAlignment="0" applyProtection="0">
      <alignment horizontal="left"/>
    </xf>
    <xf numFmtId="0" fontId="48" fillId="0" borderId="0" applyNumberFormat="0" applyFill="0" applyBorder="0" applyAlignment="0" applyProtection="0">
      <alignment vertical="top"/>
      <protection locked="0"/>
    </xf>
    <xf numFmtId="0" fontId="47" fillId="0" borderId="0"/>
    <xf numFmtId="0" fontId="26" fillId="0" borderId="0"/>
    <xf numFmtId="0" fontId="29" fillId="0" borderId="0"/>
    <xf numFmtId="0" fontId="29" fillId="0" borderId="0"/>
    <xf numFmtId="0" fontId="29" fillId="0" borderId="0"/>
    <xf numFmtId="40" fontId="49" fillId="0" borderId="0" applyBorder="0">
      <alignment horizontal="right"/>
    </xf>
    <xf numFmtId="0" fontId="27" fillId="0" borderId="14">
      <alignment horizontal="center" vertical="center" wrapText="1"/>
    </xf>
    <xf numFmtId="0" fontId="23" fillId="0" borderId="0" applyNumberFormat="0" applyFill="0" applyBorder="0" applyAlignment="0" applyProtection="0"/>
    <xf numFmtId="0" fontId="24" fillId="0" borderId="15" applyNumberFormat="0" applyFill="0" applyAlignment="0" applyProtection="0"/>
    <xf numFmtId="0" fontId="25" fillId="0" borderId="0" applyNumberFormat="0" applyFill="0" applyBorder="0" applyAlignment="0" applyProtection="0"/>
    <xf numFmtId="0" fontId="7" fillId="0" borderId="0"/>
    <xf numFmtId="0" fontId="64" fillId="0" borderId="0"/>
    <xf numFmtId="0" fontId="7" fillId="0" borderId="0"/>
    <xf numFmtId="0" fontId="6" fillId="0" borderId="0"/>
    <xf numFmtId="0" fontId="64" fillId="0" borderId="0"/>
    <xf numFmtId="0" fontId="5" fillId="0" borderId="0"/>
    <xf numFmtId="0" fontId="7" fillId="0" borderId="0"/>
    <xf numFmtId="43" fontId="7"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65"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7"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26" fillId="0" borderId="0"/>
    <xf numFmtId="0" fontId="4" fillId="0" borderId="0"/>
    <xf numFmtId="0" fontId="4" fillId="0" borderId="0"/>
    <xf numFmtId="0" fontId="4" fillId="0" borderId="0"/>
    <xf numFmtId="0" fontId="4" fillId="0" borderId="0"/>
    <xf numFmtId="0" fontId="3" fillId="0" borderId="0"/>
    <xf numFmtId="0" fontId="3" fillId="0" borderId="0"/>
    <xf numFmtId="0" fontId="2" fillId="0" borderId="0"/>
    <xf numFmtId="0" fontId="2" fillId="0" borderId="0"/>
    <xf numFmtId="0" fontId="66"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0" fontId="7" fillId="0" borderId="0"/>
  </cellStyleXfs>
  <cellXfs count="216">
    <xf numFmtId="0" fontId="0" fillId="0" borderId="0" xfId="0"/>
    <xf numFmtId="0" fontId="53" fillId="30" borderId="10" xfId="87" applyFont="1" applyFill="1" applyBorder="1"/>
    <xf numFmtId="0" fontId="53" fillId="30" borderId="10" xfId="87" applyFont="1" applyFill="1" applyBorder="1" applyAlignment="1">
      <alignment vertical="top"/>
    </xf>
    <xf numFmtId="0" fontId="53" fillId="30" borderId="0" xfId="87" applyFont="1" applyFill="1" applyBorder="1"/>
    <xf numFmtId="0" fontId="52" fillId="30" borderId="0" xfId="87" applyFont="1" applyFill="1" applyBorder="1" applyAlignment="1">
      <alignment horizontal="right" vertical="top"/>
    </xf>
    <xf numFmtId="0" fontId="52" fillId="30" borderId="0" xfId="87" applyFont="1" applyFill="1" applyBorder="1"/>
    <xf numFmtId="0" fontId="52" fillId="30" borderId="0" xfId="0" applyFont="1" applyFill="1" applyBorder="1"/>
    <xf numFmtId="0" fontId="54" fillId="30" borderId="0" xfId="87" applyFont="1" applyFill="1" applyBorder="1" applyAlignment="1">
      <alignment vertical="top"/>
    </xf>
    <xf numFmtId="0" fontId="52" fillId="30" borderId="0" xfId="87" applyFont="1" applyFill="1" applyBorder="1" applyAlignment="1">
      <alignment horizontal="center"/>
    </xf>
    <xf numFmtId="0" fontId="56" fillId="30" borderId="0" xfId="0" applyFont="1" applyFill="1" applyBorder="1" applyAlignment="1">
      <alignment horizontal="justify"/>
    </xf>
    <xf numFmtId="0" fontId="56" fillId="30" borderId="0" xfId="0" applyFont="1" applyFill="1" applyBorder="1"/>
    <xf numFmtId="0" fontId="55" fillId="30" borderId="0" xfId="0" applyFont="1" applyFill="1" applyBorder="1"/>
    <xf numFmtId="0" fontId="52" fillId="30" borderId="0" xfId="87" applyFont="1" applyFill="1" applyBorder="1" applyAlignment="1">
      <alignment vertical="top"/>
    </xf>
    <xf numFmtId="0" fontId="53" fillId="30" borderId="0" xfId="87" applyFont="1" applyFill="1" applyBorder="1" applyAlignment="1">
      <alignment horizontal="right" vertical="top"/>
    </xf>
    <xf numFmtId="0" fontId="53" fillId="30" borderId="0" xfId="87" applyFont="1" applyFill="1" applyBorder="1" applyAlignment="1">
      <alignment vertical="top"/>
    </xf>
    <xf numFmtId="0" fontId="53" fillId="30" borderId="0" xfId="87" applyFont="1" applyFill="1" applyBorder="1" applyAlignment="1">
      <alignment horizontal="center"/>
    </xf>
    <xf numFmtId="0" fontId="57" fillId="30" borderId="0" xfId="87" applyFont="1" applyFill="1" applyBorder="1"/>
    <xf numFmtId="0" fontId="57" fillId="30" borderId="10" xfId="87" applyFont="1" applyFill="1" applyBorder="1" applyAlignment="1">
      <alignment horizontal="right" vertical="top"/>
    </xf>
    <xf numFmtId="0" fontId="57" fillId="30" borderId="10" xfId="86" applyNumberFormat="1" applyFont="1" applyFill="1" applyBorder="1" applyAlignment="1">
      <alignment horizontal="right" vertical="top"/>
    </xf>
    <xf numFmtId="0" fontId="57" fillId="30" borderId="0" xfId="86" applyFont="1" applyFill="1" applyBorder="1"/>
    <xf numFmtId="0" fontId="59" fillId="30" borderId="10" xfId="101" applyFont="1" applyFill="1" applyBorder="1" applyAlignment="1">
      <alignment horizontal="justify" vertical="top" wrapText="1"/>
    </xf>
    <xf numFmtId="0" fontId="59" fillId="30" borderId="10" xfId="87" applyFont="1" applyFill="1" applyBorder="1" applyAlignment="1">
      <alignment vertical="top"/>
    </xf>
    <xf numFmtId="0" fontId="59" fillId="30" borderId="10" xfId="87" applyFont="1" applyFill="1" applyBorder="1" applyAlignment="1">
      <alignment horizontal="center" vertical="top" wrapText="1"/>
    </xf>
    <xf numFmtId="2" fontId="59" fillId="30" borderId="10" xfId="87" applyNumberFormat="1" applyFont="1" applyFill="1" applyBorder="1" applyAlignment="1">
      <alignment horizontal="right" vertical="top" wrapText="1"/>
    </xf>
    <xf numFmtId="0" fontId="59" fillId="30" borderId="10" xfId="76" applyFont="1" applyFill="1" applyBorder="1" applyAlignment="1">
      <alignment horizontal="justify" vertical="top" wrapText="1"/>
    </xf>
    <xf numFmtId="0" fontId="59" fillId="30" borderId="10" xfId="87" applyNumberFormat="1" applyFont="1" applyFill="1" applyBorder="1" applyAlignment="1">
      <alignment horizontal="left" vertical="top" wrapText="1"/>
    </xf>
    <xf numFmtId="0" fontId="59" fillId="30" borderId="10" xfId="87" applyFont="1" applyFill="1" applyBorder="1" applyAlignment="1">
      <alignment horizontal="center" vertical="top"/>
    </xf>
    <xf numFmtId="0" fontId="62" fillId="30" borderId="10" xfId="87" applyFont="1" applyFill="1" applyBorder="1" applyAlignment="1">
      <alignment vertical="center"/>
    </xf>
    <xf numFmtId="0" fontId="62" fillId="30" borderId="10" xfId="87" applyFont="1" applyFill="1" applyBorder="1" applyAlignment="1">
      <alignment horizontal="center" vertical="center"/>
    </xf>
    <xf numFmtId="0" fontId="60" fillId="30" borderId="10" xfId="86" applyFont="1" applyFill="1" applyBorder="1" applyAlignment="1">
      <alignment horizontal="left" vertical="center" wrapText="1"/>
    </xf>
    <xf numFmtId="0" fontId="7" fillId="30" borderId="0" xfId="132" applyFill="1"/>
    <xf numFmtId="0" fontId="7" fillId="0" borderId="0" xfId="76" applyBorder="1"/>
    <xf numFmtId="0" fontId="7" fillId="0" borderId="0" xfId="132"/>
    <xf numFmtId="0" fontId="7" fillId="30" borderId="0" xfId="87" applyFont="1" applyFill="1" applyBorder="1"/>
    <xf numFmtId="0" fontId="7" fillId="30" borderId="0" xfId="87" applyFont="1" applyFill="1"/>
    <xf numFmtId="0" fontId="7" fillId="0" borderId="0" xfId="132" applyFont="1"/>
    <xf numFmtId="0" fontId="63" fillId="30" borderId="10" xfId="132" applyFont="1" applyFill="1" applyBorder="1" applyAlignment="1">
      <alignment horizontal="center" vertical="center" wrapText="1"/>
    </xf>
    <xf numFmtId="0" fontId="63" fillId="30" borderId="6" xfId="132" applyFont="1" applyFill="1" applyBorder="1" applyAlignment="1">
      <alignment horizontal="center" vertical="center" wrapText="1"/>
    </xf>
    <xf numFmtId="0" fontId="63" fillId="0" borderId="10" xfId="76" applyFont="1" applyFill="1" applyBorder="1" applyAlignment="1">
      <alignment horizontal="left" vertical="top" wrapText="1"/>
    </xf>
    <xf numFmtId="0" fontId="63" fillId="0" borderId="10" xfId="132" applyFont="1" applyBorder="1" applyAlignment="1">
      <alignment horizontal="right" wrapText="1"/>
    </xf>
    <xf numFmtId="0" fontId="63" fillId="0" borderId="10" xfId="132" applyFont="1" applyBorder="1" applyAlignment="1">
      <alignment horizontal="left" wrapText="1"/>
    </xf>
    <xf numFmtId="0" fontId="63" fillId="0" borderId="10" xfId="76" applyFont="1" applyFill="1" applyBorder="1"/>
    <xf numFmtId="0" fontId="63" fillId="0" borderId="10" xfId="132" applyFont="1" applyBorder="1" applyAlignment="1">
      <alignment horizontal="right" vertical="top" wrapText="1"/>
    </xf>
    <xf numFmtId="0" fontId="63" fillId="0" borderId="10" xfId="132" applyFont="1" applyBorder="1" applyAlignment="1">
      <alignment horizontal="left" vertical="top" wrapText="1"/>
    </xf>
    <xf numFmtId="0" fontId="63" fillId="0" borderId="10" xfId="132" applyFont="1" applyBorder="1" applyAlignment="1">
      <alignment horizontal="center" vertical="center" wrapText="1"/>
    </xf>
    <xf numFmtId="0" fontId="63" fillId="0" borderId="10" xfId="132" applyFont="1" applyBorder="1" applyAlignment="1">
      <alignment horizontal="left" vertical="center" wrapText="1"/>
    </xf>
    <xf numFmtId="0" fontId="68" fillId="0" borderId="10" xfId="132" applyFont="1" applyBorder="1" applyAlignment="1">
      <alignment horizontal="center" vertical="center" wrapText="1"/>
    </xf>
    <xf numFmtId="2" fontId="68" fillId="30" borderId="10" xfId="132" applyNumberFormat="1" applyFont="1" applyFill="1" applyBorder="1" applyAlignment="1">
      <alignment horizontal="right" vertical="center" wrapText="1"/>
    </xf>
    <xf numFmtId="0" fontId="63" fillId="0" borderId="10" xfId="132" applyFont="1" applyBorder="1"/>
    <xf numFmtId="0" fontId="63" fillId="0" borderId="10" xfId="132" applyFont="1" applyBorder="1" applyAlignment="1">
      <alignment horizontal="left"/>
    </xf>
    <xf numFmtId="0" fontId="63" fillId="30" borderId="10" xfId="132" applyFont="1" applyFill="1" applyBorder="1" applyAlignment="1">
      <alignment horizontal="right" vertical="top" wrapText="1"/>
    </xf>
    <xf numFmtId="0" fontId="63" fillId="30" borderId="10" xfId="132" applyFont="1" applyFill="1" applyBorder="1" applyAlignment="1">
      <alignment horizontal="left"/>
    </xf>
    <xf numFmtId="0" fontId="63" fillId="30" borderId="10" xfId="132" applyFont="1" applyFill="1" applyBorder="1" applyAlignment="1">
      <alignment horizontal="left" vertical="top" wrapText="1"/>
    </xf>
    <xf numFmtId="0" fontId="68" fillId="0" borderId="10" xfId="132" applyFont="1" applyBorder="1" applyAlignment="1">
      <alignment horizontal="left" wrapText="1"/>
    </xf>
    <xf numFmtId="0" fontId="63" fillId="30" borderId="10" xfId="132" applyFont="1" applyFill="1" applyBorder="1"/>
    <xf numFmtId="0" fontId="63" fillId="0" borderId="10" xfId="132" applyFont="1" applyBorder="1" applyAlignment="1">
      <alignment horizontal="center" wrapText="1"/>
    </xf>
    <xf numFmtId="0" fontId="68" fillId="30" borderId="10" xfId="132" applyFont="1" applyFill="1" applyBorder="1"/>
    <xf numFmtId="0" fontId="68" fillId="30" borderId="10" xfId="132" applyFont="1" applyFill="1" applyBorder="1" applyAlignment="1">
      <alignment horizontal="left" vertical="center" wrapText="1"/>
    </xf>
    <xf numFmtId="0" fontId="63" fillId="30" borderId="10" xfId="101" applyFont="1" applyFill="1" applyBorder="1" applyAlignment="1">
      <alignment horizontal="right" vertical="top" wrapText="1"/>
    </xf>
    <xf numFmtId="2" fontId="63" fillId="30" borderId="10" xfId="87" applyNumberFormat="1" applyFont="1" applyFill="1" applyBorder="1" applyAlignment="1">
      <alignment horizontal="right" vertical="center"/>
    </xf>
    <xf numFmtId="0" fontId="63" fillId="30" borderId="10" xfId="87" applyFont="1" applyFill="1" applyBorder="1" applyAlignment="1">
      <alignment vertical="center"/>
    </xf>
    <xf numFmtId="0" fontId="63" fillId="30" borderId="10" xfId="101" applyFont="1" applyFill="1" applyBorder="1" applyAlignment="1">
      <alignment horizontal="left" vertical="top"/>
    </xf>
    <xf numFmtId="0" fontId="63" fillId="30" borderId="10" xfId="87" applyFont="1" applyFill="1" applyBorder="1"/>
    <xf numFmtId="0" fontId="63" fillId="30" borderId="10" xfId="87" applyFont="1" applyFill="1" applyBorder="1" applyAlignment="1">
      <alignment horizontal="left"/>
    </xf>
    <xf numFmtId="0" fontId="68" fillId="30" borderId="10" xfId="87" applyFont="1" applyFill="1" applyBorder="1"/>
    <xf numFmtId="2" fontId="63" fillId="30" borderId="10" xfId="132" applyNumberFormat="1" applyFont="1" applyFill="1" applyBorder="1" applyAlignment="1">
      <alignment horizontal="right" wrapText="1"/>
    </xf>
    <xf numFmtId="0" fontId="63" fillId="30" borderId="10" xfId="132" applyFont="1" applyFill="1" applyBorder="1" applyAlignment="1">
      <alignment horizontal="left" vertical="center" wrapText="1"/>
    </xf>
    <xf numFmtId="0" fontId="71" fillId="30" borderId="10" xfId="132" applyFont="1" applyFill="1" applyBorder="1" applyAlignment="1">
      <alignment horizontal="left" vertical="top" wrapText="1"/>
    </xf>
    <xf numFmtId="0" fontId="71" fillId="30" borderId="10" xfId="132" applyFont="1" applyFill="1" applyBorder="1" applyAlignment="1">
      <alignment horizontal="center" vertical="center" wrapText="1"/>
    </xf>
    <xf numFmtId="0" fontId="71" fillId="30" borderId="10" xfId="132" applyFont="1" applyFill="1" applyBorder="1" applyAlignment="1">
      <alignment horizontal="left" vertical="center" wrapText="1"/>
    </xf>
    <xf numFmtId="2" fontId="59" fillId="30" borderId="10" xfId="0" applyNumberFormat="1" applyFont="1" applyFill="1" applyBorder="1" applyAlignment="1">
      <alignment horizontal="right" vertical="top"/>
    </xf>
    <xf numFmtId="2" fontId="59" fillId="30" borderId="10" xfId="87" applyNumberFormat="1" applyFont="1" applyFill="1" applyBorder="1" applyAlignment="1">
      <alignment horizontal="right" vertical="top"/>
    </xf>
    <xf numFmtId="0" fontId="63" fillId="0" borderId="10" xfId="76" applyFont="1" applyFill="1" applyBorder="1" applyAlignment="1">
      <alignment horizontal="center" vertical="top" wrapText="1"/>
    </xf>
    <xf numFmtId="0" fontId="63" fillId="0" borderId="10" xfId="132" applyFont="1" applyBorder="1" applyAlignment="1">
      <alignment horizontal="center" vertical="top" wrapText="1"/>
    </xf>
    <xf numFmtId="0" fontId="63" fillId="30" borderId="10" xfId="132" applyFont="1" applyFill="1" applyBorder="1" applyAlignment="1">
      <alignment horizontal="center" vertical="top" wrapText="1"/>
    </xf>
    <xf numFmtId="0" fontId="63" fillId="30" borderId="10" xfId="87" applyFont="1" applyFill="1" applyBorder="1" applyAlignment="1">
      <alignment horizontal="center" vertical="top" wrapText="1"/>
    </xf>
    <xf numFmtId="0" fontId="63" fillId="30" borderId="10" xfId="87" applyFont="1" applyFill="1" applyBorder="1" applyAlignment="1">
      <alignment horizontal="center" vertical="top"/>
    </xf>
    <xf numFmtId="0" fontId="71" fillId="30" borderId="10" xfId="132" applyFont="1" applyFill="1" applyBorder="1" applyAlignment="1">
      <alignment horizontal="center" vertical="top" wrapText="1"/>
    </xf>
    <xf numFmtId="2" fontId="68" fillId="30" borderId="10" xfId="132" applyNumberFormat="1" applyFont="1" applyFill="1" applyBorder="1" applyAlignment="1">
      <alignment horizontal="right" wrapText="1"/>
    </xf>
    <xf numFmtId="0" fontId="63" fillId="0" borderId="10" xfId="132" applyFont="1" applyBorder="1" applyAlignment="1">
      <alignment vertical="top" wrapText="1"/>
    </xf>
    <xf numFmtId="0" fontId="68" fillId="30" borderId="10" xfId="132" applyFont="1" applyFill="1" applyBorder="1" applyAlignment="1">
      <alignment horizontal="left" wrapText="1"/>
    </xf>
    <xf numFmtId="2" fontId="68" fillId="0" borderId="10" xfId="132" applyNumberFormat="1" applyFont="1" applyBorder="1" applyAlignment="1">
      <alignment horizontal="right" wrapText="1"/>
    </xf>
    <xf numFmtId="0" fontId="73" fillId="30" borderId="10" xfId="132" applyFont="1" applyFill="1" applyBorder="1" applyAlignment="1">
      <alignment horizontal="left" wrapText="1"/>
    </xf>
    <xf numFmtId="0" fontId="59" fillId="30" borderId="10" xfId="87" applyFont="1" applyFill="1" applyBorder="1" applyAlignment="1">
      <alignment horizontal="left" vertical="top" wrapText="1"/>
    </xf>
    <xf numFmtId="0" fontId="59" fillId="30" borderId="10" xfId="87" applyFont="1" applyFill="1" applyBorder="1" applyAlignment="1">
      <alignment horizontal="left" vertical="top"/>
    </xf>
    <xf numFmtId="0" fontId="57" fillId="30" borderId="10" xfId="86" applyNumberFormat="1" applyFont="1" applyFill="1" applyBorder="1" applyAlignment="1">
      <alignment horizontal="left" vertical="top"/>
    </xf>
    <xf numFmtId="0" fontId="57" fillId="30" borderId="10" xfId="87" applyFont="1" applyFill="1" applyBorder="1" applyAlignment="1">
      <alignment horizontal="left" vertical="top"/>
    </xf>
    <xf numFmtId="0" fontId="52" fillId="30" borderId="0" xfId="87" applyFont="1" applyFill="1" applyBorder="1" applyAlignment="1">
      <alignment horizontal="left" vertical="top"/>
    </xf>
    <xf numFmtId="0" fontId="56" fillId="30" borderId="0" xfId="0" applyFont="1" applyFill="1" applyBorder="1" applyAlignment="1">
      <alignment horizontal="left" vertical="top"/>
    </xf>
    <xf numFmtId="0" fontId="7" fillId="30" borderId="10" xfId="132" applyFill="1" applyBorder="1"/>
    <xf numFmtId="0" fontId="7" fillId="30" borderId="10" xfId="132" applyFill="1" applyBorder="1" applyAlignment="1">
      <alignment horizontal="center" vertical="top"/>
    </xf>
    <xf numFmtId="0" fontId="57" fillId="30" borderId="0" xfId="87" applyFont="1" applyFill="1" applyBorder="1" applyAlignment="1">
      <alignment vertical="top"/>
    </xf>
    <xf numFmtId="0" fontId="63" fillId="30" borderId="10" xfId="0" applyNumberFormat="1" applyFont="1" applyFill="1" applyBorder="1" applyAlignment="1">
      <alignment horizontal="center" vertical="center" wrapText="1"/>
    </xf>
    <xf numFmtId="0" fontId="63" fillId="30" borderId="10" xfId="0" applyFont="1" applyFill="1" applyBorder="1" applyAlignment="1">
      <alignment horizontal="center" vertical="center"/>
    </xf>
    <xf numFmtId="0" fontId="63" fillId="30" borderId="10" xfId="0" applyNumberFormat="1" applyFont="1" applyFill="1" applyBorder="1" applyAlignment="1">
      <alignment horizontal="justify" vertical="justify" wrapText="1"/>
    </xf>
    <xf numFmtId="4" fontId="63" fillId="30" borderId="10" xfId="0" applyNumberFormat="1" applyFont="1" applyFill="1" applyBorder="1" applyAlignment="1">
      <alignment horizontal="center" vertical="center"/>
    </xf>
    <xf numFmtId="0" fontId="63" fillId="30" borderId="0" xfId="0" applyFont="1" applyFill="1"/>
    <xf numFmtId="0" fontId="63" fillId="31" borderId="0" xfId="0" applyFont="1" applyFill="1"/>
    <xf numFmtId="0" fontId="63" fillId="0" borderId="10" xfId="0" applyFont="1" applyBorder="1" applyAlignment="1">
      <alignment horizontal="center" vertical="center" wrapText="1"/>
    </xf>
    <xf numFmtId="0" fontId="63" fillId="0" borderId="10" xfId="0" applyFont="1" applyBorder="1" applyAlignment="1">
      <alignment horizontal="left" vertical="center" wrapText="1"/>
    </xf>
    <xf numFmtId="0" fontId="68" fillId="0" borderId="10" xfId="0" applyFont="1" applyBorder="1" applyAlignment="1">
      <alignment horizontal="center" vertical="center" wrapText="1"/>
    </xf>
    <xf numFmtId="0" fontId="63" fillId="0" borderId="0" xfId="0" applyFont="1" applyBorder="1" applyAlignment="1">
      <alignment wrapText="1"/>
    </xf>
    <xf numFmtId="0" fontId="63" fillId="0" borderId="10" xfId="0" applyFont="1" applyBorder="1" applyAlignment="1">
      <alignment horizontal="right" vertical="center" wrapText="1"/>
    </xf>
    <xf numFmtId="0" fontId="63" fillId="0" borderId="10" xfId="132" applyFont="1" applyBorder="1" applyAlignment="1">
      <alignment horizontal="right" vertical="center" wrapText="1"/>
    </xf>
    <xf numFmtId="0" fontId="63" fillId="0" borderId="10" xfId="132" applyFont="1" applyBorder="1" applyAlignment="1">
      <alignment horizontal="right"/>
    </xf>
    <xf numFmtId="0" fontId="63" fillId="30" borderId="10" xfId="132" applyFont="1" applyFill="1" applyBorder="1" applyAlignment="1">
      <alignment horizontal="right"/>
    </xf>
    <xf numFmtId="0" fontId="7" fillId="30" borderId="0" xfId="132" applyFill="1" applyAlignment="1">
      <alignment horizontal="right"/>
    </xf>
    <xf numFmtId="0" fontId="63" fillId="30" borderId="10" xfId="87" applyFont="1" applyFill="1" applyBorder="1" applyAlignment="1">
      <alignment horizontal="right"/>
    </xf>
    <xf numFmtId="0" fontId="63" fillId="30" borderId="10" xfId="132" applyFont="1" applyFill="1" applyBorder="1" applyAlignment="1">
      <alignment horizontal="right" vertical="center" wrapText="1"/>
    </xf>
    <xf numFmtId="0" fontId="71" fillId="30" borderId="10" xfId="132" applyFont="1" applyFill="1" applyBorder="1" applyAlignment="1">
      <alignment horizontal="right" vertical="center" wrapText="1"/>
    </xf>
    <xf numFmtId="0" fontId="63" fillId="30" borderId="17" xfId="132" applyFont="1" applyFill="1" applyBorder="1" applyAlignment="1">
      <alignment horizontal="left" vertical="center" wrapText="1"/>
    </xf>
    <xf numFmtId="0" fontId="7" fillId="30" borderId="0" xfId="132" applyFill="1" applyAlignment="1">
      <alignment horizontal="left"/>
    </xf>
    <xf numFmtId="0" fontId="63" fillId="30" borderId="16" xfId="132" applyFont="1" applyFill="1" applyBorder="1" applyAlignment="1">
      <alignment horizontal="right" vertical="center" wrapText="1"/>
    </xf>
    <xf numFmtId="0" fontId="69" fillId="30" borderId="10" xfId="132" applyFont="1" applyFill="1" applyBorder="1" applyAlignment="1">
      <alignment horizontal="right"/>
    </xf>
    <xf numFmtId="0" fontId="68" fillId="0" borderId="10" xfId="132" applyFont="1" applyBorder="1" applyAlignment="1">
      <alignment horizontal="right" vertical="top" wrapText="1"/>
    </xf>
    <xf numFmtId="2" fontId="63" fillId="0" borderId="10" xfId="76" applyNumberFormat="1" applyFont="1" applyBorder="1" applyAlignment="1">
      <alignment horizontal="right"/>
    </xf>
    <xf numFmtId="0" fontId="63" fillId="0" borderId="10" xfId="76" applyFont="1" applyBorder="1" applyAlignment="1">
      <alignment horizontal="right"/>
    </xf>
    <xf numFmtId="2" fontId="68" fillId="30" borderId="10" xfId="76" applyNumberFormat="1" applyFont="1" applyFill="1" applyBorder="1" applyAlignment="1">
      <alignment horizontal="right"/>
    </xf>
    <xf numFmtId="2" fontId="63" fillId="0" borderId="10" xfId="132" applyNumberFormat="1" applyFont="1" applyBorder="1" applyAlignment="1">
      <alignment horizontal="right"/>
    </xf>
    <xf numFmtId="2" fontId="63" fillId="30" borderId="10" xfId="132" applyNumberFormat="1" applyFont="1" applyFill="1" applyBorder="1" applyAlignment="1">
      <alignment horizontal="right"/>
    </xf>
    <xf numFmtId="0" fontId="68" fillId="0" borderId="10" xfId="132" applyFont="1" applyBorder="1" applyAlignment="1">
      <alignment horizontal="right" vertical="center" wrapText="1"/>
    </xf>
    <xf numFmtId="2" fontId="68" fillId="30" borderId="10" xfId="132" applyNumberFormat="1" applyFont="1" applyFill="1" applyBorder="1" applyAlignment="1">
      <alignment horizontal="right"/>
    </xf>
    <xf numFmtId="0" fontId="68" fillId="30" borderId="10" xfId="132" applyFont="1" applyFill="1" applyBorder="1" applyAlignment="1">
      <alignment horizontal="right" vertical="center" wrapText="1"/>
    </xf>
    <xf numFmtId="0" fontId="70" fillId="30" borderId="10" xfId="123" applyFont="1" applyFill="1" applyBorder="1" applyAlignment="1" applyProtection="1">
      <alignment horizontal="right"/>
    </xf>
    <xf numFmtId="2" fontId="70" fillId="30" borderId="10" xfId="132" applyNumberFormat="1" applyFont="1" applyFill="1" applyBorder="1" applyAlignment="1">
      <alignment horizontal="right"/>
    </xf>
    <xf numFmtId="1" fontId="63" fillId="30" borderId="10" xfId="87" applyNumberFormat="1" applyFont="1" applyFill="1" applyBorder="1" applyAlignment="1">
      <alignment horizontal="right" vertical="center"/>
    </xf>
    <xf numFmtId="2" fontId="63" fillId="30" borderId="10" xfId="87" applyNumberFormat="1" applyFont="1" applyFill="1" applyBorder="1" applyAlignment="1">
      <alignment horizontal="right"/>
    </xf>
    <xf numFmtId="2" fontId="68" fillId="30" borderId="10" xfId="87" applyNumberFormat="1" applyFont="1" applyFill="1" applyBorder="1" applyAlignment="1">
      <alignment horizontal="right"/>
    </xf>
    <xf numFmtId="0" fontId="63" fillId="30" borderId="10" xfId="132" applyFont="1" applyFill="1" applyBorder="1" applyAlignment="1">
      <alignment horizontal="right" wrapText="1"/>
    </xf>
    <xf numFmtId="166" fontId="63" fillId="30" borderId="10" xfId="132" applyNumberFormat="1" applyFont="1" applyFill="1" applyBorder="1" applyAlignment="1">
      <alignment horizontal="right"/>
    </xf>
    <xf numFmtId="0" fontId="72" fillId="30" borderId="10" xfId="132" applyFont="1" applyFill="1" applyBorder="1" applyAlignment="1">
      <alignment horizontal="right" vertical="center" wrapText="1"/>
    </xf>
    <xf numFmtId="0" fontId="63" fillId="0" borderId="10" xfId="0" applyFont="1" applyBorder="1" applyAlignment="1">
      <alignment horizontal="right" wrapText="1"/>
    </xf>
    <xf numFmtId="0" fontId="68" fillId="0" borderId="10" xfId="0" applyFont="1" applyBorder="1" applyAlignment="1">
      <alignment horizontal="right" vertical="center" wrapText="1"/>
    </xf>
    <xf numFmtId="0" fontId="63" fillId="30" borderId="10" xfId="132" applyFont="1" applyFill="1" applyBorder="1" applyAlignment="1">
      <alignment horizontal="left" wrapText="1"/>
    </xf>
    <xf numFmtId="2" fontId="63" fillId="30" borderId="10" xfId="132" applyNumberFormat="1" applyFont="1" applyFill="1" applyBorder="1"/>
    <xf numFmtId="2" fontId="63" fillId="30" borderId="0" xfId="132" applyNumberFormat="1" applyFont="1" applyFill="1" applyBorder="1"/>
    <xf numFmtId="0" fontId="7" fillId="30" borderId="0" xfId="132" applyFill="1" applyAlignment="1">
      <alignment vertical="top"/>
    </xf>
    <xf numFmtId="0" fontId="7" fillId="30" borderId="10" xfId="132" applyFill="1" applyBorder="1" applyAlignment="1">
      <alignment vertical="top"/>
    </xf>
    <xf numFmtId="0" fontId="63" fillId="0" borderId="10" xfId="0" applyFont="1" applyBorder="1" applyAlignment="1">
      <alignment horizontal="center" vertical="top" wrapText="1"/>
    </xf>
    <xf numFmtId="0" fontId="58" fillId="30" borderId="17" xfId="87" applyFont="1" applyFill="1" applyBorder="1" applyAlignment="1">
      <alignment vertical="center"/>
    </xf>
    <xf numFmtId="0" fontId="63" fillId="30" borderId="10" xfId="132" applyFont="1" applyFill="1" applyBorder="1" applyAlignment="1">
      <alignment vertical="center"/>
    </xf>
    <xf numFmtId="0" fontId="63" fillId="30" borderId="0" xfId="132" applyFont="1" applyFill="1"/>
    <xf numFmtId="0" fontId="63" fillId="30" borderId="10" xfId="0" applyNumberFormat="1" applyFont="1" applyFill="1" applyBorder="1" applyAlignment="1">
      <alignment horizontal="justify" vertical="center" wrapText="1"/>
    </xf>
    <xf numFmtId="0" fontId="62" fillId="30" borderId="16" xfId="87" applyFont="1" applyFill="1" applyBorder="1" applyAlignment="1">
      <alignment horizontal="right" vertical="center"/>
    </xf>
    <xf numFmtId="4" fontId="63" fillId="30" borderId="10" xfId="0" applyNumberFormat="1" applyFont="1" applyFill="1" applyBorder="1" applyAlignment="1">
      <alignment horizontal="right" vertical="center"/>
    </xf>
    <xf numFmtId="0" fontId="52" fillId="30" borderId="0" xfId="87" applyFont="1" applyFill="1" applyBorder="1" applyAlignment="1">
      <alignment horizontal="right"/>
    </xf>
    <xf numFmtId="0" fontId="52" fillId="30" borderId="0" xfId="0" applyFont="1" applyFill="1" applyBorder="1" applyAlignment="1">
      <alignment horizontal="right"/>
    </xf>
    <xf numFmtId="0" fontId="53" fillId="30" borderId="0" xfId="87" applyFont="1" applyFill="1" applyBorder="1" applyAlignment="1">
      <alignment horizontal="right"/>
    </xf>
    <xf numFmtId="0" fontId="53" fillId="30" borderId="10" xfId="87" applyFont="1" applyFill="1" applyBorder="1" applyAlignment="1">
      <alignment horizontal="right"/>
    </xf>
    <xf numFmtId="0" fontId="62" fillId="30" borderId="10" xfId="87" applyFont="1" applyFill="1" applyBorder="1" applyAlignment="1">
      <alignment horizontal="right" vertical="center"/>
    </xf>
    <xf numFmtId="4" fontId="63" fillId="30" borderId="17" xfId="0" applyNumberFormat="1" applyFont="1" applyFill="1" applyBorder="1" applyAlignment="1">
      <alignment horizontal="right" vertical="center"/>
    </xf>
    <xf numFmtId="2" fontId="62" fillId="30" borderId="10" xfId="87" applyNumberFormat="1" applyFont="1" applyFill="1" applyBorder="1" applyAlignment="1">
      <alignment horizontal="right" vertical="center"/>
    </xf>
    <xf numFmtId="2" fontId="60" fillId="30" borderId="10" xfId="86" applyNumberFormat="1" applyFont="1" applyFill="1" applyBorder="1" applyAlignment="1">
      <alignment horizontal="right" vertical="center"/>
    </xf>
    <xf numFmtId="2" fontId="60" fillId="30" borderId="10" xfId="87" applyNumberFormat="1" applyFont="1" applyFill="1" applyBorder="1" applyAlignment="1">
      <alignment horizontal="right" vertical="center"/>
    </xf>
    <xf numFmtId="2" fontId="52" fillId="30" borderId="0" xfId="87" applyNumberFormat="1" applyFont="1" applyFill="1" applyBorder="1" applyAlignment="1">
      <alignment horizontal="right"/>
    </xf>
    <xf numFmtId="2" fontId="53" fillId="30" borderId="0" xfId="87" applyNumberFormat="1" applyFont="1" applyFill="1" applyBorder="1" applyAlignment="1">
      <alignment horizontal="right"/>
    </xf>
    <xf numFmtId="2" fontId="53" fillId="30" borderId="10" xfId="87" applyNumberFormat="1" applyFont="1" applyFill="1" applyBorder="1" applyAlignment="1">
      <alignment horizontal="right"/>
    </xf>
    <xf numFmtId="0" fontId="60" fillId="30" borderId="10" xfId="87" applyFont="1" applyFill="1" applyBorder="1" applyAlignment="1">
      <alignment horizontal="left" vertical="center" wrapText="1"/>
    </xf>
    <xf numFmtId="0" fontId="58" fillId="30" borderId="10" xfId="87" applyFont="1" applyFill="1" applyBorder="1" applyAlignment="1">
      <alignment horizontal="center" vertical="center"/>
    </xf>
    <xf numFmtId="0" fontId="78" fillId="0" borderId="10" xfId="309" applyFont="1" applyFill="1" applyBorder="1" applyAlignment="1">
      <alignment horizontal="center" vertical="center" wrapText="1"/>
    </xf>
    <xf numFmtId="2" fontId="78" fillId="0" borderId="10" xfId="309" applyNumberFormat="1" applyFont="1" applyFill="1" applyBorder="1" applyAlignment="1">
      <alignment horizontal="center" vertical="center" wrapText="1"/>
    </xf>
    <xf numFmtId="0" fontId="79" fillId="0" borderId="0" xfId="0" applyFont="1" applyAlignment="1">
      <alignment vertical="center" wrapText="1"/>
    </xf>
    <xf numFmtId="4" fontId="81" fillId="30" borderId="10" xfId="0" applyNumberFormat="1" applyFont="1" applyFill="1" applyBorder="1" applyAlignment="1">
      <alignment horizontal="center" vertical="center"/>
    </xf>
    <xf numFmtId="0" fontId="81" fillId="30" borderId="10" xfId="0" applyNumberFormat="1" applyFont="1" applyFill="1" applyBorder="1" applyAlignment="1">
      <alignment horizontal="left" vertical="center" wrapText="1"/>
    </xf>
    <xf numFmtId="0" fontId="80" fillId="0" borderId="10" xfId="135" applyFont="1" applyFill="1" applyBorder="1" applyAlignment="1">
      <alignment horizontal="center" vertical="center" wrapText="1"/>
    </xf>
    <xf numFmtId="0" fontId="81" fillId="30" borderId="10" xfId="0" applyNumberFormat="1" applyFont="1" applyFill="1" applyBorder="1" applyAlignment="1">
      <alignment horizontal="center" vertical="center"/>
    </xf>
    <xf numFmtId="182" fontId="80" fillId="0" borderId="10" xfId="0" applyNumberFormat="1" applyFont="1" applyFill="1" applyBorder="1" applyAlignment="1">
      <alignment horizontal="center" vertical="center" wrapText="1"/>
    </xf>
    <xf numFmtId="0" fontId="81" fillId="0" borderId="0" xfId="0" applyFont="1"/>
    <xf numFmtId="0" fontId="81" fillId="30" borderId="10" xfId="0" applyFont="1" applyFill="1" applyBorder="1" applyAlignment="1">
      <alignment horizontal="justify" vertical="center" wrapText="1"/>
    </xf>
    <xf numFmtId="4" fontId="81" fillId="0" borderId="10" xfId="0" applyNumberFormat="1" applyFont="1" applyBorder="1" applyAlignment="1">
      <alignment horizontal="center" vertical="center"/>
    </xf>
    <xf numFmtId="0" fontId="81" fillId="30" borderId="10" xfId="0" applyFont="1" applyFill="1" applyBorder="1" applyAlignment="1">
      <alignment horizontal="justify" vertical="center"/>
    </xf>
    <xf numFmtId="0" fontId="82" fillId="30" borderId="10" xfId="0" applyFont="1" applyFill="1" applyBorder="1" applyAlignment="1">
      <alignment horizontal="center" vertical="center"/>
    </xf>
    <xf numFmtId="0" fontId="80" fillId="0" borderId="10" xfId="0" applyFont="1" applyBorder="1" applyAlignment="1">
      <alignment vertical="center" wrapText="1"/>
    </xf>
    <xf numFmtId="0" fontId="82" fillId="30" borderId="10" xfId="0" applyNumberFormat="1" applyFont="1" applyFill="1" applyBorder="1" applyAlignment="1">
      <alignment horizontal="center" vertical="center" wrapText="1"/>
    </xf>
    <xf numFmtId="0" fontId="80" fillId="0" borderId="0" xfId="0" applyFont="1" applyAlignment="1">
      <alignment vertical="center" wrapText="1"/>
    </xf>
    <xf numFmtId="4" fontId="80" fillId="0" borderId="10" xfId="0" applyNumberFormat="1" applyFont="1" applyBorder="1" applyAlignment="1">
      <alignment horizontal="center" vertical="center" wrapText="1"/>
    </xf>
    <xf numFmtId="0" fontId="80" fillId="0" borderId="0" xfId="0" applyFont="1" applyAlignment="1">
      <alignment horizontal="center" vertical="center"/>
    </xf>
    <xf numFmtId="0" fontId="79" fillId="0" borderId="0" xfId="0" applyFont="1" applyAlignment="1">
      <alignment horizontal="center" vertical="center"/>
    </xf>
    <xf numFmtId="0" fontId="58" fillId="30" borderId="10" xfId="87" applyFont="1" applyFill="1" applyBorder="1" applyAlignment="1">
      <alignment horizontal="center" vertical="center" wrapText="1"/>
    </xf>
    <xf numFmtId="2" fontId="58" fillId="30" borderId="10" xfId="0" applyNumberFormat="1" applyFont="1" applyFill="1" applyBorder="1" applyAlignment="1">
      <alignment horizontal="center" vertical="center"/>
    </xf>
    <xf numFmtId="2" fontId="58" fillId="30" borderId="10" xfId="87" applyNumberFormat="1" applyFont="1" applyFill="1" applyBorder="1" applyAlignment="1">
      <alignment horizontal="center" vertical="center" wrapText="1"/>
    </xf>
    <xf numFmtId="2" fontId="58" fillId="30" borderId="10" xfId="87" applyNumberFormat="1" applyFont="1" applyFill="1" applyBorder="1" applyAlignment="1">
      <alignment horizontal="center" vertical="center"/>
    </xf>
    <xf numFmtId="4" fontId="82" fillId="30" borderId="10" xfId="0" applyNumberFormat="1" applyFont="1" applyFill="1" applyBorder="1" applyAlignment="1">
      <alignment horizontal="center" vertical="center"/>
    </xf>
    <xf numFmtId="2" fontId="80" fillId="0" borderId="0" xfId="0" applyNumberFormat="1" applyFont="1" applyAlignment="1">
      <alignment horizontal="center" vertical="center"/>
    </xf>
    <xf numFmtId="2" fontId="79" fillId="0" borderId="0" xfId="0" applyNumberFormat="1" applyFont="1" applyAlignment="1">
      <alignment horizontal="center" vertical="center"/>
    </xf>
    <xf numFmtId="182" fontId="80" fillId="0" borderId="0" xfId="0" applyNumberFormat="1" applyFont="1" applyAlignment="1">
      <alignment horizontal="center" vertical="center"/>
    </xf>
    <xf numFmtId="182" fontId="78" fillId="0" borderId="10" xfId="0" applyNumberFormat="1" applyFont="1" applyFill="1" applyBorder="1" applyAlignment="1">
      <alignment horizontal="center" vertical="center" wrapText="1"/>
    </xf>
    <xf numFmtId="182" fontId="79" fillId="0" borderId="0" xfId="0" applyNumberFormat="1" applyFont="1" applyAlignment="1">
      <alignment horizontal="center" vertical="center"/>
    </xf>
    <xf numFmtId="4" fontId="78" fillId="0" borderId="10" xfId="77" applyNumberFormat="1" applyFont="1" applyFill="1" applyBorder="1" applyAlignment="1">
      <alignment horizontal="center" vertical="center" wrapText="1"/>
    </xf>
    <xf numFmtId="4" fontId="80" fillId="0" borderId="0" xfId="0" applyNumberFormat="1" applyFont="1" applyAlignment="1">
      <alignment horizontal="center" vertical="center"/>
    </xf>
    <xf numFmtId="4" fontId="79" fillId="0" borderId="0" xfId="0" applyNumberFormat="1" applyFont="1" applyAlignment="1">
      <alignment horizontal="center" vertical="center"/>
    </xf>
    <xf numFmtId="0" fontId="80" fillId="0" borderId="10" xfId="0" applyFont="1" applyBorder="1" applyAlignment="1">
      <alignment horizontal="center" vertical="center" wrapText="1"/>
    </xf>
    <xf numFmtId="4" fontId="80" fillId="0" borderId="10" xfId="0" applyNumberFormat="1" applyFont="1" applyBorder="1" applyAlignment="1">
      <alignment horizontal="center" vertical="center"/>
    </xf>
    <xf numFmtId="0" fontId="80" fillId="0" borderId="10" xfId="0" applyFont="1" applyBorder="1" applyAlignment="1">
      <alignment horizontal="center" vertical="center"/>
    </xf>
    <xf numFmtId="182" fontId="83" fillId="0" borderId="10" xfId="0" applyNumberFormat="1" applyFont="1" applyBorder="1" applyAlignment="1">
      <alignment horizontal="center" vertical="center"/>
    </xf>
    <xf numFmtId="0" fontId="61" fillId="30" borderId="16" xfId="87" applyFont="1" applyFill="1" applyBorder="1" applyAlignment="1">
      <alignment horizontal="right" vertical="top"/>
    </xf>
    <xf numFmtId="0" fontId="61" fillId="30" borderId="6" xfId="87" applyFont="1" applyFill="1" applyBorder="1" applyAlignment="1">
      <alignment horizontal="right" vertical="top"/>
    </xf>
    <xf numFmtId="0" fontId="61" fillId="30" borderId="17" xfId="87" applyFont="1" applyFill="1" applyBorder="1" applyAlignment="1">
      <alignment horizontal="right" vertical="top"/>
    </xf>
    <xf numFmtId="0" fontId="61" fillId="30" borderId="10" xfId="87" applyFont="1" applyFill="1" applyBorder="1" applyAlignment="1">
      <alignment horizontal="center" vertical="center"/>
    </xf>
    <xf numFmtId="0" fontId="74" fillId="30" borderId="16" xfId="87" applyFont="1" applyFill="1" applyBorder="1" applyAlignment="1">
      <alignment horizontal="left" vertical="top" wrapText="1"/>
    </xf>
    <xf numFmtId="0" fontId="76" fillId="30" borderId="6" xfId="87" applyFont="1" applyFill="1" applyBorder="1" applyAlignment="1">
      <alignment horizontal="left" vertical="top" wrapText="1"/>
    </xf>
    <xf numFmtId="0" fontId="76" fillId="30" borderId="6" xfId="87" applyFont="1" applyFill="1" applyBorder="1" applyAlignment="1">
      <alignment horizontal="left" vertical="top"/>
    </xf>
    <xf numFmtId="0" fontId="76" fillId="30" borderId="17" xfId="87" applyFont="1" applyFill="1" applyBorder="1" applyAlignment="1">
      <alignment horizontal="left" vertical="top"/>
    </xf>
    <xf numFmtId="0" fontId="60" fillId="30" borderId="16" xfId="101" applyFont="1" applyFill="1" applyBorder="1" applyAlignment="1">
      <alignment horizontal="right" vertical="top" wrapText="1"/>
    </xf>
    <xf numFmtId="0" fontId="60" fillId="30" borderId="6" xfId="101" applyFont="1" applyFill="1" applyBorder="1" applyAlignment="1">
      <alignment horizontal="right" vertical="top" wrapText="1"/>
    </xf>
    <xf numFmtId="0" fontId="60" fillId="30" borderId="17" xfId="101" applyFont="1" applyFill="1" applyBorder="1" applyAlignment="1">
      <alignment horizontal="right" vertical="top" wrapText="1"/>
    </xf>
    <xf numFmtId="0" fontId="60" fillId="30" borderId="16" xfId="87" applyFont="1" applyFill="1" applyBorder="1" applyAlignment="1">
      <alignment horizontal="right" vertical="top"/>
    </xf>
    <xf numFmtId="0" fontId="60" fillId="30" borderId="6" xfId="87" applyFont="1" applyFill="1" applyBorder="1" applyAlignment="1">
      <alignment horizontal="right" vertical="top"/>
    </xf>
    <xf numFmtId="0" fontId="60" fillId="30" borderId="17" xfId="87" applyFont="1" applyFill="1" applyBorder="1" applyAlignment="1">
      <alignment horizontal="right" vertical="top"/>
    </xf>
    <xf numFmtId="0" fontId="67" fillId="30" borderId="0" xfId="132" applyFont="1" applyFill="1" applyAlignment="1">
      <alignment horizontal="center"/>
    </xf>
    <xf numFmtId="0" fontId="63" fillId="30" borderId="6" xfId="132" applyFont="1" applyFill="1" applyBorder="1" applyAlignment="1">
      <alignment horizontal="left" vertical="top" wrapText="1"/>
    </xf>
    <xf numFmtId="0" fontId="63" fillId="30" borderId="16" xfId="132" applyFont="1" applyFill="1" applyBorder="1" applyAlignment="1">
      <alignment horizontal="center" vertical="center" wrapText="1"/>
    </xf>
    <xf numFmtId="0" fontId="63" fillId="30" borderId="17" xfId="132" applyFont="1" applyFill="1" applyBorder="1" applyAlignment="1">
      <alignment horizontal="center" vertical="center" wrapText="1"/>
    </xf>
    <xf numFmtId="0" fontId="83" fillId="0" borderId="10" xfId="0" applyFont="1" applyBorder="1" applyAlignment="1">
      <alignment horizontal="center" vertical="center"/>
    </xf>
    <xf numFmtId="0" fontId="77" fillId="0" borderId="0" xfId="0" applyFont="1" applyAlignment="1">
      <alignment horizontal="center" vertical="center" wrapText="1"/>
    </xf>
    <xf numFmtId="0" fontId="78" fillId="0" borderId="10" xfId="0" applyFont="1" applyBorder="1" applyAlignment="1">
      <alignment horizontal="left" vertical="center" wrapText="1"/>
    </xf>
  </cellXfs>
  <cellStyles count="31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75" xfId="19"/>
    <cellStyle name="Accent1" xfId="20" builtinId="29" customBuiltin="1"/>
    <cellStyle name="Accent2" xfId="21" builtinId="33" customBuiltin="1"/>
    <cellStyle name="Accent3" xfId="22" builtinId="37" customBuiltin="1"/>
    <cellStyle name="Accent4" xfId="23" builtinId="41" customBuiltin="1"/>
    <cellStyle name="Accent5" xfId="24" builtinId="45" customBuiltin="1"/>
    <cellStyle name="Accent6" xfId="25" builtinId="49" customBuiltin="1"/>
    <cellStyle name="ÅëÈ­ [0]_±âÅ¸" xfId="26"/>
    <cellStyle name="ÅëÈ­_±âÅ¸" xfId="27"/>
    <cellStyle name="args.style" xfId="28"/>
    <cellStyle name="ÄÞ¸¶ [0]_±âÅ¸" xfId="29"/>
    <cellStyle name="ÄÞ¸¶_±âÅ¸" xfId="30"/>
    <cellStyle name="Bad" xfId="31" builtinId="27" customBuiltin="1"/>
    <cellStyle name="Ç¥ÁØ_¿¬°£´©°è¿¹»ó" xfId="32"/>
    <cellStyle name="Calc Currency (0)" xfId="33"/>
    <cellStyle name="Calculation" xfId="34" builtinId="22" customBuiltin="1"/>
    <cellStyle name="Check Cell" xfId="35" builtinId="23" customBuiltin="1"/>
    <cellStyle name="Comma  - Style1" xfId="36"/>
    <cellStyle name="Comma  - Style2" xfId="37"/>
    <cellStyle name="Comma  - Style3" xfId="38"/>
    <cellStyle name="Comma  - Style4" xfId="39"/>
    <cellStyle name="Comma  - Style5" xfId="40"/>
    <cellStyle name="Comma  - Style6" xfId="41"/>
    <cellStyle name="Comma  - Style7" xfId="42"/>
    <cellStyle name="Comma  - Style8" xfId="43"/>
    <cellStyle name="Comma 2" xfId="44"/>
    <cellStyle name="Comma 2 2" xfId="117"/>
    <cellStyle name="Comma 3" xfId="45"/>
    <cellStyle name="Comma 4" xfId="118"/>
    <cellStyle name="Comma 4 2" xfId="119"/>
    <cellStyle name="Comma 4 2 2" xfId="120"/>
    <cellStyle name="Copied" xfId="46"/>
    <cellStyle name="COST1" xfId="47"/>
    <cellStyle name="Currency 2" xfId="121"/>
    <cellStyle name="Currency 2 2" xfId="122"/>
    <cellStyle name="date" xfId="48"/>
    <cellStyle name="Entered" xfId="49"/>
    <cellStyle name="Explanatory Text" xfId="50" builtinId="53" customBuiltin="1"/>
    <cellStyle name="Formula" xfId="51"/>
    <cellStyle name="Good" xfId="52" builtinId="26" customBuiltin="1"/>
    <cellStyle name="Good 2" xfId="53"/>
    <cellStyle name="Grey" xfId="54"/>
    <cellStyle name="Header1" xfId="55"/>
    <cellStyle name="Header2" xfId="56"/>
    <cellStyle name="Heading 1" xfId="57" builtinId="16" customBuiltin="1"/>
    <cellStyle name="Heading 2" xfId="58" builtinId="17" customBuiltin="1"/>
    <cellStyle name="Heading 3" xfId="59" builtinId="18" customBuiltin="1"/>
    <cellStyle name="Heading 4" xfId="60" builtinId="19" customBuiltin="1"/>
    <cellStyle name="Hyperlink 2" xfId="123"/>
    <cellStyle name="Hypertextový odkaz" xfId="61"/>
    <cellStyle name="Input" xfId="62" builtinId="20" customBuiltin="1"/>
    <cellStyle name="Input [yellow]" xfId="63"/>
    <cellStyle name="Input Cells" xfId="64"/>
    <cellStyle name="Linked Cell" xfId="65" builtinId="24" customBuiltin="1"/>
    <cellStyle name="Linked Cells" xfId="66"/>
    <cellStyle name="Milliers [0]_!!!GO" xfId="67"/>
    <cellStyle name="Milliers_!!!GO" xfId="68"/>
    <cellStyle name="Monétaire [0]_!!!GO" xfId="69"/>
    <cellStyle name="Monétaire_!!!GO" xfId="70"/>
    <cellStyle name="Neutral" xfId="71" builtinId="28" customBuiltin="1"/>
    <cellStyle name="Neutral 2" xfId="72"/>
    <cellStyle name="no dec" xfId="73"/>
    <cellStyle name="Normal" xfId="0" builtinId="0"/>
    <cellStyle name="Normal - Style1" xfId="74"/>
    <cellStyle name="Normal 10" xfId="124"/>
    <cellStyle name="Normal 10 2" xfId="125"/>
    <cellStyle name="Normal 10 2 2" xfId="293"/>
    <cellStyle name="Normal 10 3" xfId="126"/>
    <cellStyle name="Normal 10 4" xfId="127"/>
    <cellStyle name="Normal 10 4 2" xfId="128"/>
    <cellStyle name="Normal 10 4 2 2" xfId="294"/>
    <cellStyle name="Normal 10 5" xfId="129"/>
    <cellStyle name="Normal 10 6" xfId="290"/>
    <cellStyle name="Normal 11" xfId="130"/>
    <cellStyle name="Normal 12" xfId="131"/>
    <cellStyle name="Normal 13" xfId="132"/>
    <cellStyle name="Normal 14" xfId="133"/>
    <cellStyle name="Normal 18" xfId="295"/>
    <cellStyle name="Normal 2" xfId="75"/>
    <cellStyle name="Normal 2 2" xfId="76"/>
    <cellStyle name="Normal 2 2 2" xfId="134"/>
    <cellStyle name="Normal 2 2 2 2" xfId="112"/>
    <cellStyle name="Normal 2 2 2 2 2" xfId="116"/>
    <cellStyle name="Normal 2 2 3" xfId="135"/>
    <cellStyle name="Normal 2 3" xfId="77"/>
    <cellStyle name="Normal 2 3 2" xfId="136"/>
    <cellStyle name="Normal 2 3 2 10" xfId="137"/>
    <cellStyle name="Normal 2 3 2 11" xfId="115"/>
    <cellStyle name="Normal 2 3 2 11 2" xfId="138"/>
    <cellStyle name="Normal 2 3 2 11 3" xfId="139"/>
    <cellStyle name="Normal 2 3 2 11 4" xfId="140"/>
    <cellStyle name="Normal 2 3 2 11 4 2" xfId="296"/>
    <cellStyle name="Normal 2 3 2 11 5" xfId="141"/>
    <cellStyle name="Normal 2 3 2 11 6" xfId="142"/>
    <cellStyle name="Normal 2 3 2 11 7" xfId="291"/>
    <cellStyle name="Normal 2 3 2 11 8" xfId="297"/>
    <cellStyle name="Normal 2 3 2 2" xfId="143"/>
    <cellStyle name="Normal 2 3 2 2 2" xfId="144"/>
    <cellStyle name="Normal 2 3 2 3" xfId="145"/>
    <cellStyle name="Normal 2 3 2 3 2" xfId="146"/>
    <cellStyle name="Normal 2 3 2 3 2 2" xfId="147"/>
    <cellStyle name="Normal 2 3 2 3 2 2 2" xfId="148"/>
    <cellStyle name="Normal 2 3 2 3 2 2 3" xfId="149"/>
    <cellStyle name="Normal 2 3 2 3 2 2 3 2" xfId="150"/>
    <cellStyle name="Normal 2 3 2 3 2 3" xfId="151"/>
    <cellStyle name="Normal 2 3 2 3 3" xfId="152"/>
    <cellStyle name="Normal 2 3 2 3 3 2" xfId="153"/>
    <cellStyle name="Normal 2 3 2 3 3 3" xfId="154"/>
    <cellStyle name="Normal 2 3 2 3 3 3 2" xfId="155"/>
    <cellStyle name="Normal 2 3 2 3 3 4" xfId="156"/>
    <cellStyle name="Normal 2 3 2 3 3 4 2" xfId="157"/>
    <cellStyle name="Normal 2 3 2 3 3 4 2 2" xfId="158"/>
    <cellStyle name="Normal 2 3 2 3 3 4 3" xfId="284"/>
    <cellStyle name="Normal 2 3 2 3 4" xfId="159"/>
    <cellStyle name="Normal 2 3 2 3 4 2" xfId="160"/>
    <cellStyle name="Normal 2 3 2 3 4 3" xfId="161"/>
    <cellStyle name="Normal 2 3 2 3 5" xfId="162"/>
    <cellStyle name="Normal 2 3 2 3 5 2" xfId="163"/>
    <cellStyle name="Normal 2 3 2 3 5 2 2" xfId="164"/>
    <cellStyle name="Normal 2 3 2 3 5 2 3" xfId="165"/>
    <cellStyle name="Normal 2 3 2 3 5 2 3 2" xfId="166"/>
    <cellStyle name="Normal 2 3 2 3 5 2 3 3" xfId="167"/>
    <cellStyle name="Normal 2 3 2 3 5 3" xfId="168"/>
    <cellStyle name="Normal 2 3 2 3 5 3 2" xfId="169"/>
    <cellStyle name="Normal 2 3 2 3 6" xfId="170"/>
    <cellStyle name="Normal 2 3 2 3 7" xfId="171"/>
    <cellStyle name="Normal 2 3 2 3 7 2" xfId="172"/>
    <cellStyle name="Normal 2 3 2 3 7 3" xfId="173"/>
    <cellStyle name="Normal 2 3 2 3 7 3 2" xfId="174"/>
    <cellStyle name="Normal 2 3 2 3 7 3 3" xfId="175"/>
    <cellStyle name="Normal 2 3 2 3 7 3 4" xfId="176"/>
    <cellStyle name="Normal 2 3 2 3 7 3 5" xfId="292"/>
    <cellStyle name="Normal 2 3 2 3 7 3 6" xfId="298"/>
    <cellStyle name="Normal 2 3 2 3 7 4" xfId="283"/>
    <cellStyle name="Normal 2 3 2 3 8" xfId="177"/>
    <cellStyle name="Normal 2 3 2 4" xfId="178"/>
    <cellStyle name="Normal 2 3 2 4 2" xfId="179"/>
    <cellStyle name="Normal 2 3 2 4 3" xfId="180"/>
    <cellStyle name="Normal 2 3 2 5" xfId="181"/>
    <cellStyle name="Normal 2 3 2 5 2" xfId="182"/>
    <cellStyle name="Normal 2 3 2 5 2 2" xfId="183"/>
    <cellStyle name="Normal 2 3 2 5 2 2 2" xfId="184"/>
    <cellStyle name="Normal 2 3 2 5 2 2 3" xfId="185"/>
    <cellStyle name="Normal 2 3 2 5 2 2 3 2" xfId="186"/>
    <cellStyle name="Normal 2 3 2 5 2 2 3 2 2" xfId="187"/>
    <cellStyle name="Normal 2 3 2 5 2 3" xfId="188"/>
    <cellStyle name="Normal 2 3 2 5 2 3 2" xfId="189"/>
    <cellStyle name="Normal 2 3 2 5 2 3 2 2" xfId="190"/>
    <cellStyle name="Normal 2 3 2 5 2 4" xfId="191"/>
    <cellStyle name="Normal 2 3 2 5 3" xfId="192"/>
    <cellStyle name="Normal 2 3 2 5 3 2" xfId="193"/>
    <cellStyle name="Normal 2 3 2 5 3 2 2" xfId="194"/>
    <cellStyle name="Normal 2 3 2 5 3 2 3" xfId="195"/>
    <cellStyle name="Normal 2 3 2 5 3 2 4" xfId="196"/>
    <cellStyle name="Normal 2 3 2 5 3 2 5" xfId="299"/>
    <cellStyle name="Normal 2 3 2 5 3 3" xfId="282"/>
    <cellStyle name="Normal 2 3 2 5 4" xfId="197"/>
    <cellStyle name="Normal 2 3 2 6" xfId="198"/>
    <cellStyle name="Normal 2 3 2 6 2" xfId="199"/>
    <cellStyle name="Normal 2 3 2 7" xfId="200"/>
    <cellStyle name="Normal 2 3 2 8" xfId="201"/>
    <cellStyle name="Normal 2 3 2 9" xfId="202"/>
    <cellStyle name="Normal 2 3 3" xfId="203"/>
    <cellStyle name="Normal 2 3 3 2" xfId="204"/>
    <cellStyle name="Normal 2 3 4" xfId="205"/>
    <cellStyle name="Normal 2 3 4 2" xfId="206"/>
    <cellStyle name="Normal 2 3 4 3" xfId="207"/>
    <cellStyle name="Normal 2 3 5" xfId="208"/>
    <cellStyle name="Normal 2 3 6" xfId="209"/>
    <cellStyle name="Normal 2 4" xfId="78"/>
    <cellStyle name="Normal 2 5" xfId="114"/>
    <cellStyle name="Normal 2 6" xfId="210"/>
    <cellStyle name="Normal 2_CMD Meeting" xfId="79"/>
    <cellStyle name="Normal 3" xfId="80"/>
    <cellStyle name="Normal 3 2" xfId="81"/>
    <cellStyle name="Normal 3 2 2" xfId="211"/>
    <cellStyle name="Normal 3 2 2 2" xfId="212"/>
    <cellStyle name="Normal 3 2 2 3" xfId="213"/>
    <cellStyle name="Normal 3 2 2 3 2" xfId="214"/>
    <cellStyle name="Normal 3 2 2 3 2 2" xfId="300"/>
    <cellStyle name="Normal 3 2 2 4" xfId="215"/>
    <cellStyle name="Normal 3 2 2 4 2" xfId="216"/>
    <cellStyle name="Normal 3 2 2 4 2 2" xfId="301"/>
    <cellStyle name="Normal 3 2 2 4 3" xfId="217"/>
    <cellStyle name="Normal 3 2 2 4 4" xfId="218"/>
    <cellStyle name="Normal 3 2 2 4 5" xfId="219"/>
    <cellStyle name="Normal 3 2 2 4 6" xfId="287"/>
    <cellStyle name="Normal 3 2 2 4 7" xfId="289"/>
    <cellStyle name="Normal 3 2 2 5" xfId="220"/>
    <cellStyle name="Normal 3 2 2 6" xfId="221"/>
    <cellStyle name="Normal 3 2 2 6 2" xfId="222"/>
    <cellStyle name="Normal 3 2 2 6 2 2" xfId="223"/>
    <cellStyle name="Normal 3 2 2 7" xfId="224"/>
    <cellStyle name="Normal 3 2 2 8" xfId="225"/>
    <cellStyle name="Normal 3 2 3" xfId="226"/>
    <cellStyle name="Normal 3 2 3 2" xfId="227"/>
    <cellStyle name="Normal 3 2 3 2 2" xfId="228"/>
    <cellStyle name="Normal 3 2 3 2 2 2" xfId="302"/>
    <cellStyle name="Normal 3 2 3 3" xfId="229"/>
    <cellStyle name="Normal 3 2 3 3 2" xfId="230"/>
    <cellStyle name="Normal 3 2 3 3 2 2" xfId="303"/>
    <cellStyle name="Normal 3 2 3 3 3" xfId="231"/>
    <cellStyle name="Normal 3 2 3 3 4" xfId="232"/>
    <cellStyle name="Normal 3 2 3 3 5" xfId="233"/>
    <cellStyle name="Normal 3 2 3 3 6" xfId="286"/>
    <cellStyle name="Normal 3 2 3 3 7" xfId="288"/>
    <cellStyle name="Normal 3 2 3 4" xfId="234"/>
    <cellStyle name="Normal 3 2 3 5" xfId="235"/>
    <cellStyle name="Normal 3 2 3 5 2" xfId="236"/>
    <cellStyle name="Normal 3 2 3 5 2 2" xfId="237"/>
    <cellStyle name="Normal 3 2 3 6" xfId="238"/>
    <cellStyle name="Normal 3 2 3 7" xfId="239"/>
    <cellStyle name="Normal 3 2 4" xfId="240"/>
    <cellStyle name="Normal 3 3" xfId="241"/>
    <cellStyle name="Normal 3 4" xfId="242"/>
    <cellStyle name="Normal 3 4 2" xfId="243"/>
    <cellStyle name="Normal 3_2. Comml 08.08" xfId="82"/>
    <cellStyle name="Normal 4" xfId="83"/>
    <cellStyle name="Normal 4 2" xfId="84"/>
    <cellStyle name="Normal 4 2 2" xfId="244"/>
    <cellStyle name="Normal 4 3" xfId="245"/>
    <cellStyle name="Normal 5" xfId="85"/>
    <cellStyle name="Normal 5 2" xfId="110"/>
    <cellStyle name="Normal 5 3" xfId="246"/>
    <cellStyle name="Normal 5 4" xfId="247"/>
    <cellStyle name="Normal 5 5" xfId="248"/>
    <cellStyle name="Normal 6" xfId="111"/>
    <cellStyle name="Normal 6 2" xfId="249"/>
    <cellStyle name="Normal 7" xfId="250"/>
    <cellStyle name="Normal 7 2" xfId="251"/>
    <cellStyle name="Normal 7 2 2" xfId="252"/>
    <cellStyle name="Normal 7 2 3" xfId="253"/>
    <cellStyle name="Normal 7 2 3 2" xfId="254"/>
    <cellStyle name="Normal 7 2 3 3" xfId="255"/>
    <cellStyle name="Normal 7 2 3 3 2" xfId="256"/>
    <cellStyle name="Normal 7 2 3 3 3" xfId="257"/>
    <cellStyle name="Normal 7 2 4" xfId="258"/>
    <cellStyle name="Normal 7 2 4 2" xfId="259"/>
    <cellStyle name="Normal 7 2 4 2 2" xfId="260"/>
    <cellStyle name="Normal 7 2 4 2 3" xfId="261"/>
    <cellStyle name="Normal 7 2 4 2 4" xfId="262"/>
    <cellStyle name="Normal 7 2 4 2 5" xfId="304"/>
    <cellStyle name="Normal 8" xfId="263"/>
    <cellStyle name="Normal 8 2" xfId="264"/>
    <cellStyle name="Normal 8 2 2" xfId="265"/>
    <cellStyle name="Normal 8 2 2 2" xfId="266"/>
    <cellStyle name="Normal 8 2 2 2 2" xfId="285"/>
    <cellStyle name="Normal 8 2 2 3" xfId="267"/>
    <cellStyle name="Normal 8 2 3" xfId="268"/>
    <cellStyle name="Normal 8 3" xfId="113"/>
    <cellStyle name="Normal 8 3 2" xfId="269"/>
    <cellStyle name="Normal 8 3 3" xfId="270"/>
    <cellStyle name="Normal 8 3 3 2" xfId="271"/>
    <cellStyle name="Normal 8 3 3 2 2" xfId="305"/>
    <cellStyle name="Normal 8 3 4" xfId="306"/>
    <cellStyle name="Normal 8 3 5" xfId="307"/>
    <cellStyle name="Normal 9" xfId="272"/>
    <cellStyle name="Normal_ICSCSaroornagar" xfId="86"/>
    <cellStyle name="Normal_sampleboq 22-01-2010" xfId="309"/>
    <cellStyle name="Normal_ZAHEERABADDIVISIONrevised" xfId="87"/>
    <cellStyle name="Note" xfId="88" builtinId="10" customBuiltin="1"/>
    <cellStyle name="Œ…‹æØ‚è [0.00]_Region Orders (2)" xfId="89"/>
    <cellStyle name="Œ…‹æØ‚è_Region Orders (2)" xfId="90"/>
    <cellStyle name="Output" xfId="91" builtinId="21" customBuiltin="1"/>
    <cellStyle name="per.style" xfId="92"/>
    <cellStyle name="Percent [2]" xfId="93"/>
    <cellStyle name="Percent 2" xfId="94"/>
    <cellStyle name="Percent 2 2" xfId="273"/>
    <cellStyle name="Percent 2 2 2" xfId="274"/>
    <cellStyle name="Percent 2 2 2 2" xfId="275"/>
    <cellStyle name="Percent 2 2 3" xfId="276"/>
    <cellStyle name="Percent 2 3" xfId="308"/>
    <cellStyle name="Percent 3" xfId="277"/>
    <cellStyle name="Percent 4" xfId="278"/>
    <cellStyle name="Percent 4 2" xfId="279"/>
    <cellStyle name="Percent 4 2 2" xfId="280"/>
    <cellStyle name="Popis" xfId="95"/>
    <cellStyle name="pricing" xfId="96"/>
    <cellStyle name="PSChar" xfId="97"/>
    <cellStyle name="RevList" xfId="98"/>
    <cellStyle name="Sledovaný hypertextový odkaz" xfId="99"/>
    <cellStyle name="Standard_BS14" xfId="100"/>
    <cellStyle name="Style 1" xfId="101"/>
    <cellStyle name="Style 1 2" xfId="102"/>
    <cellStyle name="Style 1 3" xfId="281"/>
    <cellStyle name="Style 1_TURKAPALLYDET" xfId="103"/>
    <cellStyle name="Style 2" xfId="104"/>
    <cellStyle name="Subtotal" xfId="105"/>
    <cellStyle name="Table Total" xfId="106"/>
    <cellStyle name="Title" xfId="107" builtinId="15" customBuiltin="1"/>
    <cellStyle name="Total" xfId="108" builtinId="25" customBuiltin="1"/>
    <cellStyle name="Warning Text" xfId="109" builtinId="11" customBuiltin="1"/>
  </cellStyles>
  <dxfs count="0"/>
  <tableStyles count="0" defaultTableStyle="TableStyleMedium9" defaultPivotStyle="PivotStyleLight16"/>
  <colors>
    <mruColors>
      <color rgb="FFFF66CC"/>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mc\c\My%20Documents\SpecialREPORT-MAY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50.12\d$\2005-06\mar%2006\re\2003-04\nov03\4year%20comparision-TO-hari1211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0.100.136\d\NEW%20VOLUME%20(D)\DE-SI\SI-2K8\Substation\Constituency-wise-SSs%20List-31-3-0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_distr\SHARE\Licensee%20Formats%20Revenu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2.1.61\ssr_final101206\Documents%20and%20Settings\rammohan\Desktop\Standard%20Data\Standared%20Data%20(PR)\ARRR-ver-110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000000000000"/>
      <sheetName val="BKDNS-11KV"/>
      <sheetName val="BKDNS-33KV"/>
      <sheetName val="BKDNS-EHT"/>
      <sheetName val="Newabstract"/>
      <sheetName val="SHORTFALL"/>
      <sheetName val="ehtbds"/>
      <sheetName val="EHT"/>
      <sheetName val="BKDNS"/>
      <sheetName val="ehtbd"/>
      <sheetName val="PTR-FAILURES"/>
      <sheetName val="DTR-FAILURES"/>
      <sheetName val="disomwiseDTRs"/>
      <sheetName val="EHT-ABSTRACT"/>
      <sheetName val="BKDNS (2)"/>
      <sheetName val="24-07-04 "/>
      <sheetName val="ABST(SOUTH)"/>
      <sheetName val="Profit &amp; Loss"/>
      <sheetName val="Profit &amp; Loss july"/>
      <sheetName val="27-08-04  (2)"/>
      <sheetName val="ABST(SOUTH) rev 08-04"/>
      <sheetName val="1000000000000"/>
      <sheetName val="2000000000000"/>
      <sheetName val="3000000000000"/>
      <sheetName val="4000000000000"/>
      <sheetName val="5000000000000"/>
      <sheetName val="Sheet1"/>
      <sheetName val="Index"/>
      <sheetName val="Achivements"/>
      <sheetName val="Ser rel"/>
      <sheetName val="Services released"/>
      <sheetName val="Ser-2006-07"/>
      <sheetName val="Ser-existing"/>
      <sheetName val="Divn month progress"/>
      <sheetName val="Divn abst."/>
      <sheetName val="Month wise prog."/>
      <sheetName val="SSs"/>
      <sheetName val="Achvt "/>
      <sheetName val="Agl (white paper)"/>
      <sheetName val="Dried up wells"/>
      <sheetName val="SS( 2006-07) "/>
      <sheetName val="SS-existing"/>
      <sheetName val="DW2004-05 "/>
      <sheetName val="a"/>
      <sheetName val="b"/>
      <sheetName val="c"/>
      <sheetName val="d"/>
      <sheetName val="HT"/>
      <sheetName val="HT abstrct"/>
      <sheetName val="HT Add (2)"/>
      <sheetName val="HT details"/>
      <sheetName val="HT Add"/>
      <sheetName val="HT Rel"/>
      <sheetName val="LI Sch"/>
      <sheetName val="LI Schemes dedi Charged"/>
      <sheetName val="LI 1"/>
      <sheetName val="LT Abstract"/>
      <sheetName val="LT Town"/>
      <sheetName val="LT Rural"/>
      <sheetName val="LT MTM"/>
      <sheetName val="LT GDV"/>
      <sheetName val="LT Pending"/>
      <sheetName val="New Agl"/>
      <sheetName val="aquaculture"/>
      <sheetName val="Tathkal"/>
      <sheetName val="agriculture"/>
      <sheetName val="house holds"/>
      <sheetName val="3"/>
      <sheetName val="2"/>
      <sheetName val="1"/>
      <sheetName val="Sheet2"/>
      <sheetName val="DTR_x000d_FAILURES"/>
      <sheetName val=""/>
      <sheetName val="DTR_x005f_x000d_FAILURES"/>
      <sheetName val="ATC Loss Red"/>
      <sheetName val="DTR_x005f_x005f_x005f_x000d_FAILURES"/>
      <sheetName val="DTR FAILURES"/>
      <sheetName val="3-BGP"/>
      <sheetName val="cap all"/>
      <sheetName val="DTR_x005f_x005f_x005f_x005f_x005f_x005f_x005f_x000d_FAI"/>
      <sheetName val="DTR_x005f_x005f_x005f_x000d_FAI"/>
      <sheetName val="DTR&#10;FAILURES"/>
      <sheetName val="DTR_FAILURES"/>
      <sheetName val="DTR_x005f_x005f_x005f_x005f_x005f_x005f_x005f_x005f_x00"/>
      <sheetName val="R.Hrs. Since Comm"/>
      <sheetName val="DTR_x005f_x000d_FAI"/>
      <sheetName val="DTR_x005f_x005f_x005f_x005f_x00"/>
      <sheetName val="Executive Summary -Thermal"/>
      <sheetName val="Stationwise Thermal &amp; Hydel Gen"/>
      <sheetName val="TWELVE"/>
      <sheetName val="DTR_x000d_FAI"/>
      <sheetName val="DTR_x005f_x005f_x00"/>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nsolidate_rev_to"/>
      <sheetName val="Salient1"/>
      <sheetName val="R.Hrs. Since Comm"/>
      <sheetName val="annexure"/>
      <sheetName val="SUMMERY"/>
      <sheetName val="Total Sec Wise for 12-2007"/>
      <sheetName val="04REL"/>
      <sheetName val="Form_A"/>
      <sheetName val="Demand"/>
      <sheetName val="Inputs"/>
      <sheetName val="Executive Summary -Thermal"/>
      <sheetName val="Stationwise Thermal &amp; Hydel Gen"/>
      <sheetName val="TWELVE"/>
      <sheetName val="data"/>
      <sheetName val="Newabstract"/>
      <sheetName val="R_Abstract"/>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mblem"/>
      <sheetName val="ABST"/>
      <sheetName val="ATP"/>
      <sheetName val="KNL"/>
      <sheetName val="MBNR"/>
      <sheetName val="NLG"/>
      <sheetName val="MDK"/>
      <sheetName val="RR(N)"/>
      <sheetName val="RR (S)"/>
      <sheetName val="HYD(N)"/>
      <sheetName val="HYD(S)"/>
      <sheetName val="HYD(C)"/>
      <sheetName val="HYD total"/>
      <sheetName val="Old file"/>
      <sheetName val="HYD"/>
      <sheetName val="0000000000000"/>
      <sheetName val="data"/>
      <sheetName val="Dom"/>
      <sheetName val="Executive Summary -Thermal"/>
      <sheetName val="Stationwise Thermal &amp; Hydel Gen"/>
      <sheetName val="TWELVE"/>
      <sheetName val="Sheet1"/>
      <sheetName val="Lead statement"/>
      <sheetName val="Labour charges"/>
      <sheetName val="Detailed"/>
      <sheetName val="Manchal"/>
      <sheetName val="New GLs"/>
      <sheetName val="BREAKUP OF O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ver"/>
      <sheetName val="XXXX"/>
      <sheetName val="cover1"/>
      <sheetName val="RevenueInput"/>
      <sheetName val="RevenueBreakupInput"/>
      <sheetName val="BudgetInput1"/>
      <sheetName val="BudgetInput2"/>
      <sheetName val="LoadSurveyInput"/>
      <sheetName val="DebtorsInput"/>
      <sheetName val="DisconnectionsInput"/>
      <sheetName val="TransformerInput"/>
      <sheetName val="TransformerMaintInput"/>
      <sheetName val="Index"/>
      <sheetName val="Profit"/>
      <sheetName val="Trend"/>
      <sheetName val="REV1"/>
      <sheetName val="REV1A"/>
      <sheetName val="REV2"/>
      <sheetName val="REV3"/>
      <sheetName val="REV3A"/>
      <sheetName val="REV4"/>
      <sheetName val="REV5"/>
      <sheetName val="REV6"/>
      <sheetName val="COLL1"/>
      <sheetName val="COLL2"/>
      <sheetName val="METER1"/>
      <sheetName val="LOAD1"/>
      <sheetName val="TRANSFORMER1"/>
      <sheetName val="TRANSFORMERMAINT1"/>
      <sheetName val="A2-02-03"/>
      <sheetName val="1.1 Trs. Fai."/>
      <sheetName val="cap all"/>
      <sheetName val="Sheet1"/>
      <sheetName val="04REL"/>
      <sheetName val="Addl.40"/>
      <sheetName val="STN WISE EMR"/>
      <sheetName val="2004"/>
      <sheetName val="Form-C4"/>
      <sheetName val="Data"/>
      <sheetName val="Challan"/>
      <sheetName val="% of Elect"/>
      <sheetName val="Salient1"/>
      <sheetName val="Survey Status_2"/>
      <sheetName val="Dom"/>
      <sheetName val="DATA_PRG"/>
      <sheetName val="all"/>
      <sheetName val="MNCL"/>
      <sheetName val="t_prsr"/>
      <sheetName val="General"/>
      <sheetName val="ATP"/>
      <sheetName val="Lead statement"/>
      <sheetName val="Labour charges"/>
      <sheetName val="Detailed"/>
    </sheetNames>
    <sheetDataSet>
      <sheetData sheetId="0" refreshError="1"/>
      <sheetData sheetId="1" refreshError="1"/>
      <sheetData sheetId="2" refreshError="1">
        <row r="30">
          <cell r="A30" t="str">
            <v>Business Unit</v>
          </cell>
        </row>
        <row r="31">
          <cell r="A31" t="str">
            <v>Manager</v>
          </cell>
        </row>
        <row r="34">
          <cell r="A34" t="str">
            <v>Central Power Distribution Company of AP Limited</v>
          </cell>
        </row>
      </sheetData>
      <sheetData sheetId="3" refreshError="1">
        <row r="2">
          <cell r="C2" t="str">
            <v>August</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 val="Data 2011-12"/>
      <sheetName val="Salient1"/>
      <sheetName val="A 3.7"/>
      <sheetName val="feasibility require"/>
      <sheetName val="Sheet1 (2)"/>
      <sheetName val="Plant_&amp;__Machinery"/>
      <sheetName val="Summary_of_Rates"/>
      <sheetName val="Basic_Approach"/>
      <sheetName val="Sheet1_(2)"/>
      <sheetName val="Data"/>
      <sheetName val="Lead (Final)"/>
      <sheetName val="HDPE-pipe-rates"/>
      <sheetName val="pvc-pipe-rates"/>
      <sheetName val="hdpe weights"/>
      <sheetName val="PVC weights"/>
    </sheetNames>
    <sheetDataSet>
      <sheetData sheetId="0"/>
      <sheetData sheetId="1"/>
      <sheetData sheetId="2"/>
      <sheetData sheetId="3" refreshError="1">
        <row r="17">
          <cell r="D17">
            <v>106</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645"/>
  <sheetViews>
    <sheetView view="pageBreakPreview" topLeftCell="A23" zoomScaleSheetLayoutView="100" workbookViewId="0">
      <selection activeCell="G4" sqref="G4:G27"/>
    </sheetView>
  </sheetViews>
  <sheetFormatPr defaultColWidth="9.140625" defaultRowHeight="15"/>
  <cols>
    <col min="1" max="1" width="5.7109375" style="1" customWidth="1"/>
    <col min="2" max="2" width="12.5703125" style="1" customWidth="1"/>
    <col min="3" max="3" width="59.42578125" style="2" customWidth="1"/>
    <col min="4" max="4" width="12.28515625" style="148" customWidth="1"/>
    <col min="5" max="5" width="6" style="1" customWidth="1"/>
    <col min="6" max="6" width="11" style="148" customWidth="1"/>
    <col min="7" max="7" width="5" style="1" customWidth="1"/>
    <col min="8" max="8" width="15.28515625" style="156" customWidth="1"/>
    <col min="9" max="16384" width="9.140625" style="1"/>
  </cols>
  <sheetData>
    <row r="1" spans="1:9" s="3" customFormat="1" ht="22.5" customHeight="1">
      <c r="A1" s="198" t="s">
        <v>23</v>
      </c>
      <c r="B1" s="198"/>
      <c r="C1" s="198"/>
      <c r="D1" s="198"/>
      <c r="E1" s="198"/>
      <c r="F1" s="198"/>
      <c r="G1" s="198"/>
      <c r="H1" s="198"/>
    </row>
    <row r="2" spans="1:9" s="3" customFormat="1" ht="36.75" customHeight="1">
      <c r="A2" s="199" t="s">
        <v>125</v>
      </c>
      <c r="B2" s="200"/>
      <c r="C2" s="201"/>
      <c r="D2" s="201"/>
      <c r="E2" s="201"/>
      <c r="F2" s="201"/>
      <c r="G2" s="201"/>
      <c r="H2" s="202"/>
    </row>
    <row r="3" spans="1:9" s="3" customFormat="1" ht="24" customHeight="1">
      <c r="A3" s="27" t="s">
        <v>32</v>
      </c>
      <c r="B3" s="27" t="s">
        <v>27</v>
      </c>
      <c r="C3" s="28" t="s">
        <v>20</v>
      </c>
      <c r="D3" s="143" t="s">
        <v>2</v>
      </c>
      <c r="E3" s="139"/>
      <c r="F3" s="149" t="s">
        <v>1</v>
      </c>
      <c r="G3" s="28" t="s">
        <v>13</v>
      </c>
      <c r="H3" s="151" t="s">
        <v>16</v>
      </c>
    </row>
    <row r="4" spans="1:9" s="3" customFormat="1" ht="21.75" customHeight="1">
      <c r="A4" s="22">
        <v>1</v>
      </c>
      <c r="B4" s="83" t="s">
        <v>29</v>
      </c>
      <c r="C4" s="20" t="s">
        <v>21</v>
      </c>
      <c r="D4" s="71">
        <f>'DET '!I4</f>
        <v>16</v>
      </c>
      <c r="E4" s="21" t="s">
        <v>7</v>
      </c>
      <c r="F4" s="70">
        <v>893</v>
      </c>
      <c r="G4" s="22" t="s">
        <v>7</v>
      </c>
      <c r="H4" s="23">
        <f>F4*D4</f>
        <v>14288</v>
      </c>
    </row>
    <row r="5" spans="1:9" s="16" customFormat="1" ht="95.25" customHeight="1">
      <c r="A5" s="22">
        <v>2</v>
      </c>
      <c r="B5" s="83" t="s">
        <v>28</v>
      </c>
      <c r="C5" s="24" t="s">
        <v>17</v>
      </c>
      <c r="D5" s="23">
        <f>'DET '!I8</f>
        <v>158.39999999999998</v>
      </c>
      <c r="E5" s="25" t="s">
        <v>47</v>
      </c>
      <c r="F5" s="23">
        <v>437</v>
      </c>
      <c r="G5" s="26" t="str">
        <f>E5</f>
        <v>cum</v>
      </c>
      <c r="H5" s="23">
        <f t="shared" ref="H5:H26" si="0">F5*D5</f>
        <v>69220.799999999988</v>
      </c>
      <c r="I5" s="91"/>
    </row>
    <row r="6" spans="1:9" s="16" customFormat="1" ht="64.5" customHeight="1">
      <c r="A6" s="22">
        <v>3</v>
      </c>
      <c r="B6" s="83" t="s">
        <v>62</v>
      </c>
      <c r="C6" s="20" t="s">
        <v>63</v>
      </c>
      <c r="D6" s="23">
        <f>'DET '!I10</f>
        <v>7.4879999999999995</v>
      </c>
      <c r="E6" s="25" t="s">
        <v>47</v>
      </c>
      <c r="F6" s="23">
        <v>3315</v>
      </c>
      <c r="G6" s="26" t="s">
        <v>26</v>
      </c>
      <c r="H6" s="23">
        <f>D6*F6</f>
        <v>24822.719999999998</v>
      </c>
      <c r="I6" s="91"/>
    </row>
    <row r="7" spans="1:9" s="16" customFormat="1" ht="77.25" customHeight="1">
      <c r="A7" s="22">
        <v>4</v>
      </c>
      <c r="B7" s="83" t="s">
        <v>30</v>
      </c>
      <c r="C7" s="20" t="s">
        <v>19</v>
      </c>
      <c r="D7" s="23">
        <f>'DET '!I17</f>
        <v>19.310000000000002</v>
      </c>
      <c r="E7" s="25" t="s">
        <v>47</v>
      </c>
      <c r="F7" s="23">
        <v>4706</v>
      </c>
      <c r="G7" s="26" t="str">
        <f t="shared" ref="G7:G14" si="1">E7</f>
        <v>cum</v>
      </c>
      <c r="H7" s="23">
        <f t="shared" si="0"/>
        <v>90872.860000000015</v>
      </c>
      <c r="I7" s="91"/>
    </row>
    <row r="8" spans="1:9" s="16" customFormat="1" ht="79.5" customHeight="1">
      <c r="A8" s="22">
        <v>5</v>
      </c>
      <c r="B8" s="84" t="s">
        <v>64</v>
      </c>
      <c r="C8" s="20" t="s">
        <v>110</v>
      </c>
      <c r="D8" s="71">
        <f>'DET '!I51</f>
        <v>18.380000000000003</v>
      </c>
      <c r="E8" s="25" t="s">
        <v>47</v>
      </c>
      <c r="F8" s="71">
        <v>9445</v>
      </c>
      <c r="G8" s="26" t="str">
        <f>E8</f>
        <v>cum</v>
      </c>
      <c r="H8" s="23">
        <f t="shared" si="0"/>
        <v>173599.10000000003</v>
      </c>
      <c r="I8" s="91"/>
    </row>
    <row r="9" spans="1:9" s="16" customFormat="1" ht="81" customHeight="1">
      <c r="A9" s="22">
        <f>A8+1</f>
        <v>6</v>
      </c>
      <c r="B9" s="84" t="s">
        <v>65</v>
      </c>
      <c r="C9" s="20" t="s">
        <v>108</v>
      </c>
      <c r="D9" s="71">
        <f>'DET '!I58</f>
        <v>7.6400000000000006</v>
      </c>
      <c r="E9" s="25" t="s">
        <v>47</v>
      </c>
      <c r="F9" s="71">
        <v>12828</v>
      </c>
      <c r="G9" s="26" t="str">
        <f t="shared" ref="G9:G12" si="2">E9</f>
        <v>cum</v>
      </c>
      <c r="H9" s="23">
        <f t="shared" si="0"/>
        <v>98005.920000000013</v>
      </c>
      <c r="I9" s="91"/>
    </row>
    <row r="10" spans="1:9" s="16" customFormat="1" ht="63" customHeight="1">
      <c r="A10" s="22">
        <v>7</v>
      </c>
      <c r="B10" s="84" t="s">
        <v>112</v>
      </c>
      <c r="C10" s="20" t="s">
        <v>109</v>
      </c>
      <c r="D10" s="71">
        <f>'DET '!I62</f>
        <v>11.39</v>
      </c>
      <c r="E10" s="25" t="s">
        <v>47</v>
      </c>
      <c r="F10" s="71">
        <v>12025</v>
      </c>
      <c r="G10" s="26" t="str">
        <f t="shared" si="2"/>
        <v>cum</v>
      </c>
      <c r="H10" s="23">
        <f t="shared" si="0"/>
        <v>136964.75</v>
      </c>
      <c r="I10" s="91"/>
    </row>
    <row r="11" spans="1:9" s="16" customFormat="1" ht="79.5" customHeight="1">
      <c r="A11" s="22">
        <v>8</v>
      </c>
      <c r="B11" s="84" t="s">
        <v>66</v>
      </c>
      <c r="C11" s="20" t="s">
        <v>48</v>
      </c>
      <c r="D11" s="71">
        <f>'DET '!I66</f>
        <v>3.3669000000000007</v>
      </c>
      <c r="E11" s="25" t="s">
        <v>50</v>
      </c>
      <c r="F11" s="71">
        <v>84560</v>
      </c>
      <c r="G11" s="26" t="str">
        <f t="shared" si="2"/>
        <v>MT</v>
      </c>
      <c r="H11" s="23">
        <f t="shared" si="0"/>
        <v>284705.06400000007</v>
      </c>
      <c r="I11" s="91"/>
    </row>
    <row r="12" spans="1:9" s="16" customFormat="1" ht="51.75" customHeight="1">
      <c r="A12" s="22">
        <v>9</v>
      </c>
      <c r="B12" s="84" t="s">
        <v>67</v>
      </c>
      <c r="C12" s="20" t="s">
        <v>51</v>
      </c>
      <c r="D12" s="71">
        <f>'DET '!I70</f>
        <v>10.8</v>
      </c>
      <c r="E12" s="25" t="s">
        <v>82</v>
      </c>
      <c r="F12" s="71">
        <v>4984</v>
      </c>
      <c r="G12" s="26" t="str">
        <f t="shared" si="2"/>
        <v>sqm</v>
      </c>
      <c r="H12" s="23">
        <f t="shared" si="0"/>
        <v>53827.200000000004</v>
      </c>
      <c r="I12" s="91"/>
    </row>
    <row r="13" spans="1:9" s="16" customFormat="1" ht="81" customHeight="1">
      <c r="A13" s="22">
        <v>10</v>
      </c>
      <c r="B13" s="84" t="s">
        <v>113</v>
      </c>
      <c r="C13" s="20" t="str">
        <f>'DET '!B71</f>
        <v xml:space="preserve">Aerated (Cellular) Autoclaved Concrete blocks  Masonry in CM (1:6)   Bricks withsize 600 x 200 x 100mm including cost and conveyance of all materials, seigniorage charge, all labour charges, curing for number of days as specified, for all leads, lifts scaffolding chargess, at all heght levels and floors all incidental charges etc completed  item of work.         </v>
      </c>
      <c r="D13" s="71">
        <f>'DET '!I75</f>
        <v>54.03</v>
      </c>
      <c r="E13" s="25" t="s">
        <v>47</v>
      </c>
      <c r="F13" s="71">
        <v>7062</v>
      </c>
      <c r="G13" s="26" t="str">
        <f>E13</f>
        <v>cum</v>
      </c>
      <c r="H13" s="23">
        <f>F13*D13</f>
        <v>381559.86</v>
      </c>
      <c r="I13" s="91"/>
    </row>
    <row r="14" spans="1:9" s="16" customFormat="1" ht="79.5" customHeight="1">
      <c r="A14" s="22">
        <v>11</v>
      </c>
      <c r="B14" s="84" t="s">
        <v>31</v>
      </c>
      <c r="C14" s="20" t="s">
        <v>18</v>
      </c>
      <c r="D14" s="71">
        <f>'DET '!I84</f>
        <v>643.36</v>
      </c>
      <c r="E14" s="25" t="s">
        <v>82</v>
      </c>
      <c r="F14" s="71">
        <v>520</v>
      </c>
      <c r="G14" s="26" t="str">
        <f t="shared" si="1"/>
        <v>sqm</v>
      </c>
      <c r="H14" s="23">
        <f t="shared" si="0"/>
        <v>334547.20000000001</v>
      </c>
      <c r="I14" s="91"/>
    </row>
    <row r="15" spans="1:9" s="16" customFormat="1" ht="63.75" customHeight="1">
      <c r="A15" s="22">
        <v>12</v>
      </c>
      <c r="B15" s="83" t="s">
        <v>118</v>
      </c>
      <c r="C15" s="20" t="s">
        <v>77</v>
      </c>
      <c r="D15" s="23">
        <f>'DET '!I100</f>
        <v>643.36</v>
      </c>
      <c r="E15" s="25" t="s">
        <v>82</v>
      </c>
      <c r="F15" s="23">
        <v>167</v>
      </c>
      <c r="G15" s="22" t="s">
        <v>33</v>
      </c>
      <c r="H15" s="23">
        <f t="shared" si="0"/>
        <v>107441.12</v>
      </c>
      <c r="I15" s="91"/>
    </row>
    <row r="16" spans="1:9" s="16" customFormat="1" ht="63.75" customHeight="1">
      <c r="A16" s="22">
        <v>13</v>
      </c>
      <c r="B16" s="83" t="s">
        <v>81</v>
      </c>
      <c r="C16" s="20" t="s">
        <v>78</v>
      </c>
      <c r="D16" s="23">
        <f>'DET '!I102</f>
        <v>2.4</v>
      </c>
      <c r="E16" s="25" t="s">
        <v>82</v>
      </c>
      <c r="F16" s="23">
        <v>4120</v>
      </c>
      <c r="G16" s="22" t="s">
        <v>33</v>
      </c>
      <c r="H16" s="23">
        <f t="shared" si="0"/>
        <v>9888</v>
      </c>
      <c r="I16" s="91"/>
    </row>
    <row r="17" spans="1:10" s="16" customFormat="1" ht="51" customHeight="1">
      <c r="A17" s="22">
        <v>14</v>
      </c>
      <c r="B17" s="83" t="s">
        <v>111</v>
      </c>
      <c r="C17" s="20" t="str">
        <f>'DET '!B103</f>
        <v>Supplying and Filling with borrowed gravel including cost,conveyance of all materials,hire chareges etc complete for finished item of work.</v>
      </c>
      <c r="D17" s="23">
        <f>'DET '!I107</f>
        <v>146.48400000000001</v>
      </c>
      <c r="E17" s="25" t="s">
        <v>47</v>
      </c>
      <c r="F17" s="23">
        <v>480</v>
      </c>
      <c r="G17" s="22" t="s">
        <v>26</v>
      </c>
      <c r="H17" s="23">
        <f t="shared" si="0"/>
        <v>70312.320000000007</v>
      </c>
      <c r="I17" s="91"/>
    </row>
    <row r="18" spans="1:10" s="97" customFormat="1" ht="31.5">
      <c r="A18" s="92">
        <v>15</v>
      </c>
      <c r="B18" s="93" t="s">
        <v>83</v>
      </c>
      <c r="C18" s="94" t="s">
        <v>84</v>
      </c>
      <c r="D18" s="144">
        <f>'DET '!I109</f>
        <v>1</v>
      </c>
      <c r="E18" s="95" t="s">
        <v>85</v>
      </c>
      <c r="F18" s="144">
        <v>4000</v>
      </c>
      <c r="G18" s="95" t="s">
        <v>85</v>
      </c>
      <c r="H18" s="144">
        <f t="shared" si="0"/>
        <v>4000</v>
      </c>
      <c r="I18" s="96"/>
      <c r="J18" s="96"/>
    </row>
    <row r="19" spans="1:10" s="97" customFormat="1" ht="78.75">
      <c r="A19" s="92"/>
      <c r="B19" s="92"/>
      <c r="C19" s="94" t="s">
        <v>86</v>
      </c>
      <c r="D19" s="144"/>
      <c r="E19" s="95"/>
      <c r="F19" s="144"/>
      <c r="G19" s="95"/>
      <c r="H19" s="144"/>
      <c r="I19" s="96"/>
      <c r="J19" s="96"/>
    </row>
    <row r="20" spans="1:10" s="97" customFormat="1" ht="15.75">
      <c r="A20" s="92">
        <v>16</v>
      </c>
      <c r="B20" s="93" t="s">
        <v>87</v>
      </c>
      <c r="C20" s="94" t="s">
        <v>88</v>
      </c>
      <c r="D20" s="144">
        <f>'DET '!I111</f>
        <v>90</v>
      </c>
      <c r="E20" s="95" t="s">
        <v>89</v>
      </c>
      <c r="F20" s="144">
        <v>336</v>
      </c>
      <c r="G20" s="95" t="s">
        <v>89</v>
      </c>
      <c r="H20" s="144">
        <f t="shared" si="0"/>
        <v>30240</v>
      </c>
      <c r="I20" s="96"/>
      <c r="J20" s="96"/>
    </row>
    <row r="21" spans="1:10" s="97" customFormat="1" ht="15.75">
      <c r="A21" s="92">
        <v>17</v>
      </c>
      <c r="B21" s="93" t="s">
        <v>90</v>
      </c>
      <c r="C21" s="94" t="s">
        <v>91</v>
      </c>
      <c r="D21" s="144">
        <f>'DET '!I112</f>
        <v>200</v>
      </c>
      <c r="E21" s="95" t="s">
        <v>89</v>
      </c>
      <c r="F21" s="144">
        <v>369</v>
      </c>
      <c r="G21" s="95" t="s">
        <v>89</v>
      </c>
      <c r="H21" s="144">
        <f t="shared" si="0"/>
        <v>73800</v>
      </c>
      <c r="I21" s="96"/>
      <c r="J21" s="96"/>
    </row>
    <row r="22" spans="1:10" s="97" customFormat="1" ht="63">
      <c r="A22" s="92">
        <v>18</v>
      </c>
      <c r="B22" s="93" t="s">
        <v>92</v>
      </c>
      <c r="C22" s="94" t="s">
        <v>93</v>
      </c>
      <c r="D22" s="144">
        <f>'DET '!I113</f>
        <v>45</v>
      </c>
      <c r="E22" s="95" t="s">
        <v>89</v>
      </c>
      <c r="F22" s="144">
        <v>755</v>
      </c>
      <c r="G22" s="95" t="s">
        <v>89</v>
      </c>
      <c r="H22" s="144">
        <f t="shared" si="0"/>
        <v>33975</v>
      </c>
      <c r="I22" s="96"/>
      <c r="J22" s="96"/>
    </row>
    <row r="23" spans="1:10" s="97" customFormat="1" ht="78.75">
      <c r="A23" s="92">
        <v>19</v>
      </c>
      <c r="B23" s="92" t="s">
        <v>94</v>
      </c>
      <c r="C23" s="94" t="s">
        <v>95</v>
      </c>
      <c r="D23" s="144">
        <f>'DET '!I114</f>
        <v>1</v>
      </c>
      <c r="E23" s="95" t="s">
        <v>96</v>
      </c>
      <c r="F23" s="144">
        <v>33046</v>
      </c>
      <c r="G23" s="95" t="s">
        <v>96</v>
      </c>
      <c r="H23" s="144">
        <f t="shared" si="0"/>
        <v>33046</v>
      </c>
      <c r="I23" s="96"/>
      <c r="J23" s="96"/>
    </row>
    <row r="24" spans="1:10" s="97" customFormat="1" ht="63">
      <c r="A24" s="92">
        <f>A23+1</f>
        <v>20</v>
      </c>
      <c r="B24" s="92" t="s">
        <v>97</v>
      </c>
      <c r="C24" s="94" t="s">
        <v>98</v>
      </c>
      <c r="D24" s="144">
        <f>'DET '!I115</f>
        <v>290</v>
      </c>
      <c r="E24" s="95" t="s">
        <v>89</v>
      </c>
      <c r="F24" s="144">
        <v>163</v>
      </c>
      <c r="G24" s="95" t="s">
        <v>89</v>
      </c>
      <c r="H24" s="144">
        <f t="shared" si="0"/>
        <v>47270</v>
      </c>
      <c r="I24" s="96"/>
      <c r="J24" s="96"/>
    </row>
    <row r="25" spans="1:10" s="97" customFormat="1" ht="63">
      <c r="A25" s="92">
        <f t="shared" ref="A25:A26" si="3">A24+1</f>
        <v>21</v>
      </c>
      <c r="B25" s="92" t="s">
        <v>99</v>
      </c>
      <c r="C25" s="142" t="s">
        <v>100</v>
      </c>
      <c r="D25" s="144">
        <f>'DET '!I116</f>
        <v>1</v>
      </c>
      <c r="E25" s="95" t="s">
        <v>96</v>
      </c>
      <c r="F25" s="144">
        <v>2637</v>
      </c>
      <c r="G25" s="95" t="s">
        <v>96</v>
      </c>
      <c r="H25" s="144">
        <f t="shared" si="0"/>
        <v>2637</v>
      </c>
      <c r="I25" s="96"/>
      <c r="J25" s="96"/>
    </row>
    <row r="26" spans="1:10" s="97" customFormat="1" ht="63">
      <c r="A26" s="92">
        <f t="shared" si="3"/>
        <v>22</v>
      </c>
      <c r="B26" s="92" t="s">
        <v>101</v>
      </c>
      <c r="C26" s="94" t="s">
        <v>102</v>
      </c>
      <c r="D26" s="144">
        <f>'DET '!I117</f>
        <v>350</v>
      </c>
      <c r="E26" s="95" t="s">
        <v>89</v>
      </c>
      <c r="F26" s="144">
        <v>103</v>
      </c>
      <c r="G26" s="95" t="s">
        <v>89</v>
      </c>
      <c r="H26" s="144">
        <f t="shared" si="0"/>
        <v>36050</v>
      </c>
      <c r="I26" s="96"/>
      <c r="J26" s="96"/>
    </row>
    <row r="27" spans="1:10" s="97" customFormat="1" ht="30" customHeight="1">
      <c r="A27" s="92">
        <v>23</v>
      </c>
      <c r="B27" s="92" t="s">
        <v>117</v>
      </c>
      <c r="C27" s="142" t="str">
        <f>'DET '!B118</f>
        <v>S&amp;F Hose Reel with 36.6Mtrs long</v>
      </c>
      <c r="D27" s="144">
        <f>'DET '!I118</f>
        <v>1</v>
      </c>
      <c r="E27" s="95" t="s">
        <v>96</v>
      </c>
      <c r="F27" s="150">
        <v>700</v>
      </c>
      <c r="G27" s="95" t="s">
        <v>96</v>
      </c>
      <c r="H27" s="144">
        <f>D27*F27</f>
        <v>700</v>
      </c>
      <c r="I27" s="96"/>
      <c r="J27" s="96"/>
    </row>
    <row r="28" spans="1:10" s="19" customFormat="1" ht="18.75" customHeight="1">
      <c r="A28" s="18"/>
      <c r="B28" s="85"/>
      <c r="C28" s="203" t="s">
        <v>0</v>
      </c>
      <c r="D28" s="204"/>
      <c r="E28" s="204"/>
      <c r="F28" s="205"/>
      <c r="G28" s="29" t="s">
        <v>8</v>
      </c>
      <c r="H28" s="152">
        <f>SUM(H4:H27)</f>
        <v>2111772.9139999999</v>
      </c>
    </row>
    <row r="29" spans="1:10" s="16" customFormat="1" ht="18.75" customHeight="1">
      <c r="A29" s="17"/>
      <c r="B29" s="86"/>
      <c r="C29" s="206" t="s">
        <v>22</v>
      </c>
      <c r="D29" s="207"/>
      <c r="E29" s="207"/>
      <c r="F29" s="208"/>
      <c r="G29" s="157" t="s">
        <v>8</v>
      </c>
      <c r="H29" s="153">
        <f>H28*18/100</f>
        <v>380119.12452000001</v>
      </c>
    </row>
    <row r="30" spans="1:10" s="16" customFormat="1" ht="18.75" customHeight="1">
      <c r="A30" s="17"/>
      <c r="B30" s="86"/>
      <c r="C30" s="195" t="s">
        <v>10</v>
      </c>
      <c r="D30" s="196"/>
      <c r="E30" s="196"/>
      <c r="F30" s="197"/>
      <c r="G30" s="157" t="s">
        <v>8</v>
      </c>
      <c r="H30" s="153">
        <f>H29+H28</f>
        <v>2491892.0385199999</v>
      </c>
    </row>
    <row r="31" spans="1:10" s="3" customFormat="1">
      <c r="A31" s="4"/>
      <c r="B31" s="87"/>
      <c r="C31" s="7"/>
      <c r="D31" s="145"/>
      <c r="E31" s="5"/>
      <c r="F31" s="145"/>
      <c r="G31" s="8"/>
      <c r="H31" s="154"/>
    </row>
    <row r="32" spans="1:10" s="11" customFormat="1" ht="15.75">
      <c r="A32" s="9"/>
      <c r="B32" s="88"/>
      <c r="C32" s="10"/>
      <c r="D32" s="146"/>
      <c r="E32" s="6"/>
      <c r="F32" s="146"/>
      <c r="G32" s="6"/>
      <c r="H32" s="146"/>
    </row>
    <row r="33" spans="1:9" s="3" customFormat="1">
      <c r="A33" s="4"/>
      <c r="B33" s="87"/>
      <c r="C33" s="12"/>
      <c r="D33" s="145"/>
      <c r="E33" s="5"/>
      <c r="F33" s="145"/>
      <c r="G33" s="8"/>
      <c r="H33" s="154">
        <f>2492029-H30</f>
        <v>136.96148000005633</v>
      </c>
    </row>
    <row r="34" spans="1:9" s="3" customFormat="1">
      <c r="A34" s="4"/>
      <c r="B34" s="4"/>
      <c r="C34" s="12"/>
      <c r="D34" s="145"/>
      <c r="E34" s="5"/>
      <c r="F34" s="145"/>
      <c r="G34" s="8"/>
      <c r="H34" s="154"/>
    </row>
    <row r="35" spans="1:9" s="3" customFormat="1">
      <c r="A35" s="4"/>
      <c r="B35" s="4"/>
      <c r="C35" s="12"/>
      <c r="D35" s="145"/>
      <c r="E35" s="5"/>
      <c r="F35" s="145"/>
      <c r="G35" s="8"/>
      <c r="H35" s="154"/>
    </row>
    <row r="36" spans="1:9" s="3" customFormat="1">
      <c r="A36" s="13"/>
      <c r="B36" s="13"/>
      <c r="C36" s="14"/>
      <c r="D36" s="147"/>
      <c r="F36" s="147"/>
      <c r="G36" s="15"/>
      <c r="H36" s="155"/>
    </row>
    <row r="37" spans="1:9" s="3" customFormat="1">
      <c r="A37" s="13"/>
      <c r="B37" s="13"/>
      <c r="C37" s="14"/>
      <c r="D37" s="147"/>
      <c r="F37" s="147"/>
      <c r="G37" s="15"/>
      <c r="H37" s="155"/>
    </row>
    <row r="38" spans="1:9" s="3" customFormat="1">
      <c r="A38" s="13"/>
      <c r="B38" s="13"/>
      <c r="C38" s="14"/>
      <c r="D38" s="147"/>
      <c r="F38" s="147"/>
      <c r="G38" s="15"/>
      <c r="H38" s="155"/>
    </row>
    <row r="39" spans="1:9" s="14" customFormat="1">
      <c r="A39" s="13"/>
      <c r="B39" s="13"/>
      <c r="D39" s="147"/>
      <c r="E39" s="3"/>
      <c r="F39" s="147"/>
      <c r="G39" s="3"/>
      <c r="H39" s="155"/>
      <c r="I39" s="3"/>
    </row>
    <row r="40" spans="1:9" s="14" customFormat="1">
      <c r="A40" s="13"/>
      <c r="B40" s="13"/>
      <c r="D40" s="147"/>
      <c r="E40" s="3"/>
      <c r="F40" s="147"/>
      <c r="G40" s="3"/>
      <c r="H40" s="155"/>
      <c r="I40" s="3"/>
    </row>
    <row r="41" spans="1:9" s="3" customFormat="1">
      <c r="C41" s="14"/>
      <c r="D41" s="147"/>
      <c r="F41" s="147"/>
      <c r="H41" s="155"/>
    </row>
    <row r="42" spans="1:9" s="3" customFormat="1">
      <c r="C42" s="14"/>
      <c r="D42" s="147"/>
      <c r="F42" s="147"/>
      <c r="H42" s="155"/>
    </row>
    <row r="43" spans="1:9" s="3" customFormat="1">
      <c r="C43" s="14"/>
      <c r="D43" s="147"/>
      <c r="F43" s="147"/>
      <c r="H43" s="155"/>
    </row>
    <row r="44" spans="1:9" s="3" customFormat="1">
      <c r="C44" s="14"/>
      <c r="D44" s="147"/>
      <c r="F44" s="147"/>
      <c r="H44" s="155"/>
    </row>
    <row r="45" spans="1:9" s="3" customFormat="1">
      <c r="C45" s="14"/>
      <c r="D45" s="147"/>
      <c r="F45" s="147"/>
      <c r="H45" s="155"/>
    </row>
    <row r="46" spans="1:9" s="3" customFormat="1">
      <c r="C46" s="14"/>
      <c r="D46" s="147"/>
      <c r="F46" s="147"/>
      <c r="H46" s="155"/>
    </row>
    <row r="47" spans="1:9" s="3" customFormat="1">
      <c r="C47" s="14"/>
      <c r="D47" s="147"/>
      <c r="F47" s="147"/>
      <c r="H47" s="155"/>
    </row>
    <row r="48" spans="1:9" s="3" customFormat="1">
      <c r="C48" s="14"/>
      <c r="D48" s="147"/>
      <c r="F48" s="147"/>
      <c r="H48" s="155"/>
    </row>
    <row r="49" spans="3:8" s="3" customFormat="1">
      <c r="C49" s="14"/>
      <c r="D49" s="147"/>
      <c r="F49" s="147"/>
      <c r="H49" s="155"/>
    </row>
    <row r="50" spans="3:8" s="3" customFormat="1">
      <c r="C50" s="14"/>
      <c r="D50" s="147"/>
      <c r="F50" s="147"/>
      <c r="H50" s="155"/>
    </row>
    <row r="51" spans="3:8" s="3" customFormat="1">
      <c r="C51" s="14"/>
      <c r="D51" s="147"/>
      <c r="F51" s="147"/>
      <c r="H51" s="155"/>
    </row>
    <row r="52" spans="3:8" s="3" customFormat="1">
      <c r="C52" s="14"/>
      <c r="D52" s="147"/>
      <c r="F52" s="147"/>
      <c r="H52" s="155"/>
    </row>
    <row r="53" spans="3:8" s="3" customFormat="1">
      <c r="C53" s="14"/>
      <c r="D53" s="147"/>
      <c r="F53" s="147"/>
      <c r="H53" s="155"/>
    </row>
    <row r="54" spans="3:8" s="3" customFormat="1">
      <c r="C54" s="14"/>
      <c r="D54" s="147"/>
      <c r="F54" s="147"/>
      <c r="H54" s="155"/>
    </row>
    <row r="55" spans="3:8" s="3" customFormat="1">
      <c r="C55" s="14"/>
      <c r="D55" s="147"/>
      <c r="F55" s="147"/>
      <c r="H55" s="155"/>
    </row>
    <row r="56" spans="3:8" s="3" customFormat="1">
      <c r="C56" s="14"/>
      <c r="D56" s="147"/>
      <c r="F56" s="147"/>
      <c r="H56" s="155"/>
    </row>
    <row r="57" spans="3:8" s="3" customFormat="1">
      <c r="C57" s="14"/>
      <c r="D57" s="147"/>
      <c r="F57" s="147"/>
      <c r="H57" s="155"/>
    </row>
    <row r="58" spans="3:8" s="3" customFormat="1">
      <c r="C58" s="14"/>
      <c r="D58" s="147"/>
      <c r="F58" s="147"/>
      <c r="H58" s="155"/>
    </row>
    <row r="59" spans="3:8" s="3" customFormat="1">
      <c r="C59" s="14"/>
      <c r="D59" s="147"/>
      <c r="F59" s="147"/>
      <c r="H59" s="155"/>
    </row>
    <row r="60" spans="3:8" s="3" customFormat="1">
      <c r="C60" s="14"/>
      <c r="D60" s="147"/>
      <c r="F60" s="147"/>
      <c r="H60" s="155"/>
    </row>
    <row r="61" spans="3:8" s="3" customFormat="1">
      <c r="C61" s="14"/>
      <c r="D61" s="147"/>
      <c r="F61" s="147"/>
      <c r="H61" s="155"/>
    </row>
    <row r="62" spans="3:8" s="3" customFormat="1">
      <c r="C62" s="14"/>
      <c r="D62" s="147"/>
      <c r="F62" s="147"/>
      <c r="H62" s="155"/>
    </row>
    <row r="63" spans="3:8" s="3" customFormat="1">
      <c r="C63" s="14"/>
      <c r="D63" s="147"/>
      <c r="F63" s="147"/>
      <c r="H63" s="155"/>
    </row>
    <row r="64" spans="3:8" s="3" customFormat="1">
      <c r="C64" s="14"/>
      <c r="D64" s="147"/>
      <c r="F64" s="147"/>
      <c r="H64" s="155"/>
    </row>
    <row r="65" spans="3:8" s="3" customFormat="1">
      <c r="C65" s="14"/>
      <c r="D65" s="147"/>
      <c r="F65" s="147"/>
      <c r="H65" s="155"/>
    </row>
    <row r="66" spans="3:8" s="3" customFormat="1">
      <c r="C66" s="14"/>
      <c r="D66" s="147"/>
      <c r="F66" s="147"/>
      <c r="H66" s="155"/>
    </row>
    <row r="67" spans="3:8" s="3" customFormat="1">
      <c r="C67" s="14"/>
      <c r="D67" s="147"/>
      <c r="F67" s="147"/>
      <c r="H67" s="155"/>
    </row>
    <row r="68" spans="3:8" s="3" customFormat="1">
      <c r="C68" s="14"/>
      <c r="D68" s="147"/>
      <c r="F68" s="147"/>
      <c r="H68" s="155"/>
    </row>
    <row r="69" spans="3:8" s="3" customFormat="1">
      <c r="C69" s="14"/>
      <c r="D69" s="147"/>
      <c r="F69" s="147"/>
      <c r="H69" s="155"/>
    </row>
    <row r="70" spans="3:8" s="3" customFormat="1">
      <c r="C70" s="14"/>
      <c r="D70" s="147"/>
      <c r="F70" s="147"/>
      <c r="H70" s="155"/>
    </row>
    <row r="71" spans="3:8" s="3" customFormat="1">
      <c r="C71" s="14"/>
      <c r="D71" s="147"/>
      <c r="F71" s="147"/>
      <c r="H71" s="155"/>
    </row>
    <row r="72" spans="3:8" s="3" customFormat="1">
      <c r="C72" s="14"/>
      <c r="D72" s="147"/>
      <c r="F72" s="147"/>
      <c r="H72" s="155"/>
    </row>
    <row r="73" spans="3:8" s="3" customFormat="1">
      <c r="C73" s="14"/>
      <c r="D73" s="147"/>
      <c r="F73" s="147"/>
      <c r="H73" s="155"/>
    </row>
    <row r="74" spans="3:8" s="3" customFormat="1">
      <c r="C74" s="14"/>
      <c r="D74" s="147"/>
      <c r="F74" s="147"/>
      <c r="H74" s="155"/>
    </row>
    <row r="75" spans="3:8" s="3" customFormat="1">
      <c r="C75" s="14"/>
      <c r="D75" s="147"/>
      <c r="F75" s="147"/>
      <c r="H75" s="155"/>
    </row>
    <row r="76" spans="3:8" s="3" customFormat="1">
      <c r="C76" s="14"/>
      <c r="D76" s="147"/>
      <c r="F76" s="147"/>
      <c r="H76" s="155"/>
    </row>
    <row r="77" spans="3:8" s="3" customFormat="1">
      <c r="C77" s="14"/>
      <c r="D77" s="147"/>
      <c r="F77" s="147"/>
      <c r="H77" s="155"/>
    </row>
    <row r="78" spans="3:8" s="3" customFormat="1">
      <c r="C78" s="14"/>
      <c r="D78" s="147"/>
      <c r="F78" s="147"/>
      <c r="H78" s="155"/>
    </row>
    <row r="79" spans="3:8" s="3" customFormat="1">
      <c r="C79" s="14"/>
      <c r="D79" s="147"/>
      <c r="F79" s="147"/>
      <c r="H79" s="155"/>
    </row>
    <row r="80" spans="3:8" s="3" customFormat="1">
      <c r="C80" s="14"/>
      <c r="D80" s="147"/>
      <c r="F80" s="147"/>
      <c r="H80" s="155"/>
    </row>
    <row r="81" spans="3:8" s="3" customFormat="1">
      <c r="C81" s="14"/>
      <c r="D81" s="147"/>
      <c r="F81" s="147"/>
      <c r="H81" s="155"/>
    </row>
    <row r="82" spans="3:8" s="3" customFormat="1">
      <c r="C82" s="14"/>
      <c r="D82" s="147"/>
      <c r="F82" s="147"/>
      <c r="H82" s="155"/>
    </row>
    <row r="83" spans="3:8" s="3" customFormat="1">
      <c r="C83" s="14"/>
      <c r="D83" s="147"/>
      <c r="F83" s="147"/>
      <c r="H83" s="155"/>
    </row>
    <row r="84" spans="3:8" s="3" customFormat="1">
      <c r="C84" s="14"/>
      <c r="D84" s="147"/>
      <c r="F84" s="147"/>
      <c r="H84" s="155"/>
    </row>
    <row r="85" spans="3:8" s="3" customFormat="1">
      <c r="C85" s="14"/>
      <c r="D85" s="147"/>
      <c r="F85" s="147"/>
      <c r="H85" s="155"/>
    </row>
    <row r="86" spans="3:8" s="3" customFormat="1">
      <c r="C86" s="14"/>
      <c r="D86" s="147"/>
      <c r="F86" s="147"/>
      <c r="H86" s="155"/>
    </row>
    <row r="87" spans="3:8" s="3" customFormat="1">
      <c r="C87" s="14"/>
      <c r="D87" s="147"/>
      <c r="F87" s="147"/>
      <c r="H87" s="155"/>
    </row>
    <row r="88" spans="3:8" s="3" customFormat="1">
      <c r="C88" s="14"/>
      <c r="D88" s="147"/>
      <c r="F88" s="147"/>
      <c r="H88" s="155"/>
    </row>
    <row r="89" spans="3:8" s="3" customFormat="1">
      <c r="C89" s="14"/>
      <c r="D89" s="147"/>
      <c r="F89" s="147"/>
      <c r="H89" s="155"/>
    </row>
    <row r="90" spans="3:8" s="3" customFormat="1">
      <c r="C90" s="14"/>
      <c r="D90" s="147"/>
      <c r="F90" s="147"/>
      <c r="H90" s="155"/>
    </row>
    <row r="91" spans="3:8" s="3" customFormat="1">
      <c r="C91" s="14"/>
      <c r="D91" s="147"/>
      <c r="F91" s="147"/>
      <c r="H91" s="155"/>
    </row>
    <row r="92" spans="3:8" s="3" customFormat="1">
      <c r="C92" s="14"/>
      <c r="D92" s="147"/>
      <c r="F92" s="147"/>
      <c r="H92" s="155"/>
    </row>
    <row r="93" spans="3:8" s="3" customFormat="1">
      <c r="C93" s="14"/>
      <c r="D93" s="147"/>
      <c r="F93" s="147"/>
      <c r="H93" s="155"/>
    </row>
    <row r="94" spans="3:8" s="3" customFormat="1">
      <c r="C94" s="14"/>
      <c r="D94" s="147"/>
      <c r="F94" s="147"/>
      <c r="H94" s="155"/>
    </row>
    <row r="95" spans="3:8" s="3" customFormat="1">
      <c r="C95" s="14"/>
      <c r="D95" s="147"/>
      <c r="F95" s="147"/>
      <c r="H95" s="155"/>
    </row>
    <row r="96" spans="3:8" s="3" customFormat="1">
      <c r="C96" s="14"/>
      <c r="D96" s="147"/>
      <c r="F96" s="147"/>
      <c r="H96" s="155"/>
    </row>
    <row r="97" spans="3:8" s="3" customFormat="1">
      <c r="C97" s="14"/>
      <c r="D97" s="147"/>
      <c r="F97" s="147"/>
      <c r="H97" s="155"/>
    </row>
    <row r="98" spans="3:8" s="3" customFormat="1">
      <c r="C98" s="14"/>
      <c r="D98" s="147"/>
      <c r="F98" s="147"/>
      <c r="H98" s="155"/>
    </row>
    <row r="99" spans="3:8" s="3" customFormat="1">
      <c r="C99" s="14"/>
      <c r="D99" s="147"/>
      <c r="F99" s="147"/>
      <c r="H99" s="155"/>
    </row>
    <row r="100" spans="3:8" s="3" customFormat="1">
      <c r="C100" s="14"/>
      <c r="D100" s="147"/>
      <c r="F100" s="147"/>
      <c r="H100" s="155"/>
    </row>
    <row r="101" spans="3:8" s="3" customFormat="1">
      <c r="C101" s="14"/>
      <c r="D101" s="147"/>
      <c r="F101" s="147"/>
      <c r="H101" s="155"/>
    </row>
    <row r="102" spans="3:8" s="3" customFormat="1">
      <c r="C102" s="14"/>
      <c r="D102" s="147"/>
      <c r="F102" s="147"/>
      <c r="H102" s="155"/>
    </row>
    <row r="103" spans="3:8" s="3" customFormat="1">
      <c r="C103" s="14"/>
      <c r="D103" s="147"/>
      <c r="F103" s="147"/>
      <c r="H103" s="155"/>
    </row>
    <row r="104" spans="3:8" s="3" customFormat="1">
      <c r="C104" s="14"/>
      <c r="D104" s="147"/>
      <c r="F104" s="147"/>
      <c r="H104" s="155"/>
    </row>
    <row r="105" spans="3:8" s="3" customFormat="1">
      <c r="C105" s="14"/>
      <c r="D105" s="147"/>
      <c r="F105" s="147"/>
      <c r="H105" s="155"/>
    </row>
    <row r="106" spans="3:8" s="3" customFormat="1">
      <c r="C106" s="14"/>
      <c r="D106" s="147"/>
      <c r="F106" s="147"/>
      <c r="H106" s="155"/>
    </row>
    <row r="107" spans="3:8" s="3" customFormat="1">
      <c r="C107" s="14"/>
      <c r="D107" s="147"/>
      <c r="F107" s="147"/>
      <c r="H107" s="155"/>
    </row>
    <row r="108" spans="3:8" s="3" customFormat="1">
      <c r="C108" s="14"/>
      <c r="D108" s="147"/>
      <c r="F108" s="147"/>
      <c r="H108" s="155"/>
    </row>
    <row r="109" spans="3:8" s="3" customFormat="1">
      <c r="C109" s="14"/>
      <c r="D109" s="147"/>
      <c r="F109" s="147"/>
      <c r="H109" s="155"/>
    </row>
    <row r="110" spans="3:8" s="3" customFormat="1">
      <c r="C110" s="14"/>
      <c r="D110" s="147"/>
      <c r="F110" s="147"/>
      <c r="H110" s="155"/>
    </row>
    <row r="111" spans="3:8" s="3" customFormat="1">
      <c r="C111" s="14"/>
      <c r="D111" s="147"/>
      <c r="F111" s="147"/>
      <c r="H111" s="155"/>
    </row>
    <row r="112" spans="3:8" s="3" customFormat="1">
      <c r="C112" s="14"/>
      <c r="D112" s="147"/>
      <c r="F112" s="147"/>
      <c r="H112" s="155"/>
    </row>
    <row r="113" spans="3:8" s="3" customFormat="1">
      <c r="C113" s="14"/>
      <c r="D113" s="147"/>
      <c r="F113" s="147"/>
      <c r="H113" s="155"/>
    </row>
    <row r="114" spans="3:8" s="3" customFormat="1">
      <c r="C114" s="14"/>
      <c r="D114" s="147"/>
      <c r="F114" s="147"/>
      <c r="H114" s="155"/>
    </row>
    <row r="115" spans="3:8" s="3" customFormat="1">
      <c r="C115" s="14"/>
      <c r="D115" s="147"/>
      <c r="F115" s="147"/>
      <c r="H115" s="155"/>
    </row>
    <row r="116" spans="3:8" s="3" customFormat="1">
      <c r="C116" s="14"/>
      <c r="D116" s="147"/>
      <c r="F116" s="147"/>
      <c r="H116" s="155"/>
    </row>
    <row r="117" spans="3:8" s="3" customFormat="1">
      <c r="C117" s="14"/>
      <c r="D117" s="147"/>
      <c r="F117" s="147"/>
      <c r="H117" s="155"/>
    </row>
    <row r="118" spans="3:8" s="3" customFormat="1">
      <c r="C118" s="14"/>
      <c r="D118" s="147"/>
      <c r="F118" s="147"/>
      <c r="H118" s="155"/>
    </row>
    <row r="119" spans="3:8" s="3" customFormat="1">
      <c r="C119" s="14"/>
      <c r="D119" s="147"/>
      <c r="F119" s="147"/>
      <c r="H119" s="155"/>
    </row>
    <row r="120" spans="3:8" s="3" customFormat="1">
      <c r="C120" s="14"/>
      <c r="D120" s="147"/>
      <c r="F120" s="147"/>
      <c r="H120" s="155"/>
    </row>
    <row r="121" spans="3:8" s="3" customFormat="1">
      <c r="C121" s="14"/>
      <c r="D121" s="147"/>
      <c r="F121" s="147"/>
      <c r="H121" s="155"/>
    </row>
    <row r="122" spans="3:8" s="3" customFormat="1">
      <c r="C122" s="14"/>
      <c r="D122" s="147"/>
      <c r="F122" s="147"/>
      <c r="H122" s="155"/>
    </row>
    <row r="123" spans="3:8" s="3" customFormat="1">
      <c r="C123" s="14"/>
      <c r="D123" s="147"/>
      <c r="F123" s="147"/>
      <c r="H123" s="155"/>
    </row>
    <row r="124" spans="3:8" s="3" customFormat="1">
      <c r="C124" s="14"/>
      <c r="D124" s="147"/>
      <c r="F124" s="147"/>
      <c r="H124" s="155"/>
    </row>
    <row r="125" spans="3:8" s="3" customFormat="1">
      <c r="C125" s="14"/>
      <c r="D125" s="147"/>
      <c r="F125" s="147"/>
      <c r="H125" s="155"/>
    </row>
    <row r="126" spans="3:8" s="3" customFormat="1">
      <c r="C126" s="14"/>
      <c r="D126" s="147"/>
      <c r="F126" s="147"/>
      <c r="H126" s="155"/>
    </row>
    <row r="127" spans="3:8" s="3" customFormat="1">
      <c r="C127" s="14"/>
      <c r="D127" s="147"/>
      <c r="F127" s="147"/>
      <c r="H127" s="155"/>
    </row>
    <row r="128" spans="3:8" s="3" customFormat="1">
      <c r="C128" s="14"/>
      <c r="D128" s="147"/>
      <c r="F128" s="147"/>
      <c r="H128" s="155"/>
    </row>
    <row r="129" spans="3:8" s="3" customFormat="1">
      <c r="C129" s="14"/>
      <c r="D129" s="147"/>
      <c r="F129" s="147"/>
      <c r="H129" s="155"/>
    </row>
    <row r="130" spans="3:8" s="3" customFormat="1">
      <c r="C130" s="14"/>
      <c r="D130" s="147"/>
      <c r="F130" s="147"/>
      <c r="H130" s="155"/>
    </row>
    <row r="131" spans="3:8" s="3" customFormat="1">
      <c r="C131" s="14"/>
      <c r="D131" s="147"/>
      <c r="F131" s="147"/>
      <c r="H131" s="155"/>
    </row>
    <row r="132" spans="3:8" s="3" customFormat="1">
      <c r="C132" s="14"/>
      <c r="D132" s="147"/>
      <c r="F132" s="147"/>
      <c r="H132" s="155"/>
    </row>
    <row r="133" spans="3:8" s="3" customFormat="1">
      <c r="C133" s="14"/>
      <c r="D133" s="147"/>
      <c r="F133" s="147"/>
      <c r="H133" s="155"/>
    </row>
    <row r="134" spans="3:8" s="3" customFormat="1">
      <c r="C134" s="14"/>
      <c r="D134" s="147"/>
      <c r="F134" s="147"/>
      <c r="H134" s="155"/>
    </row>
    <row r="135" spans="3:8" s="3" customFormat="1">
      <c r="C135" s="14"/>
      <c r="D135" s="147"/>
      <c r="F135" s="147"/>
      <c r="H135" s="155"/>
    </row>
    <row r="136" spans="3:8" s="3" customFormat="1">
      <c r="C136" s="14"/>
      <c r="D136" s="147"/>
      <c r="F136" s="147"/>
      <c r="H136" s="155"/>
    </row>
    <row r="137" spans="3:8" s="3" customFormat="1">
      <c r="C137" s="14"/>
      <c r="D137" s="147"/>
      <c r="F137" s="147"/>
      <c r="H137" s="155"/>
    </row>
    <row r="138" spans="3:8" s="3" customFormat="1">
      <c r="C138" s="14"/>
      <c r="D138" s="147"/>
      <c r="F138" s="147"/>
      <c r="H138" s="155"/>
    </row>
    <row r="139" spans="3:8" s="3" customFormat="1">
      <c r="C139" s="14"/>
      <c r="D139" s="147"/>
      <c r="F139" s="147"/>
      <c r="H139" s="155"/>
    </row>
    <row r="140" spans="3:8" s="3" customFormat="1">
      <c r="C140" s="14"/>
      <c r="D140" s="147"/>
      <c r="F140" s="147"/>
      <c r="H140" s="155"/>
    </row>
    <row r="141" spans="3:8" s="3" customFormat="1">
      <c r="C141" s="14"/>
      <c r="D141" s="147"/>
      <c r="F141" s="147"/>
      <c r="H141" s="155"/>
    </row>
    <row r="142" spans="3:8" s="3" customFormat="1">
      <c r="C142" s="14"/>
      <c r="D142" s="147"/>
      <c r="F142" s="147"/>
      <c r="H142" s="155"/>
    </row>
    <row r="143" spans="3:8" s="3" customFormat="1">
      <c r="C143" s="14"/>
      <c r="D143" s="147"/>
      <c r="F143" s="147"/>
      <c r="H143" s="155"/>
    </row>
    <row r="144" spans="3:8" s="3" customFormat="1">
      <c r="C144" s="14"/>
      <c r="D144" s="147"/>
      <c r="F144" s="147"/>
      <c r="H144" s="155"/>
    </row>
    <row r="145" spans="3:8" s="3" customFormat="1">
      <c r="C145" s="14"/>
      <c r="D145" s="147"/>
      <c r="F145" s="147"/>
      <c r="H145" s="155"/>
    </row>
    <row r="146" spans="3:8" s="3" customFormat="1">
      <c r="C146" s="14"/>
      <c r="D146" s="147"/>
      <c r="F146" s="147"/>
      <c r="H146" s="155"/>
    </row>
    <row r="147" spans="3:8" s="3" customFormat="1">
      <c r="C147" s="14"/>
      <c r="D147" s="147"/>
      <c r="F147" s="147"/>
      <c r="H147" s="155"/>
    </row>
    <row r="148" spans="3:8" s="3" customFormat="1">
      <c r="C148" s="14"/>
      <c r="D148" s="147"/>
      <c r="F148" s="147"/>
      <c r="H148" s="155"/>
    </row>
    <row r="149" spans="3:8" s="3" customFormat="1">
      <c r="C149" s="14"/>
      <c r="D149" s="147"/>
      <c r="F149" s="147"/>
      <c r="H149" s="155"/>
    </row>
    <row r="150" spans="3:8" s="3" customFormat="1">
      <c r="C150" s="14"/>
      <c r="D150" s="147"/>
      <c r="F150" s="147"/>
      <c r="H150" s="155"/>
    </row>
    <row r="151" spans="3:8" s="3" customFormat="1">
      <c r="C151" s="14"/>
      <c r="D151" s="147"/>
      <c r="F151" s="147"/>
      <c r="H151" s="155"/>
    </row>
    <row r="152" spans="3:8" s="3" customFormat="1">
      <c r="C152" s="14"/>
      <c r="D152" s="147"/>
      <c r="F152" s="147"/>
      <c r="H152" s="155"/>
    </row>
    <row r="153" spans="3:8" s="3" customFormat="1">
      <c r="C153" s="14"/>
      <c r="D153" s="147"/>
      <c r="F153" s="147"/>
      <c r="H153" s="155"/>
    </row>
    <row r="154" spans="3:8" s="3" customFormat="1">
      <c r="C154" s="14"/>
      <c r="D154" s="147"/>
      <c r="F154" s="147"/>
      <c r="H154" s="155"/>
    </row>
    <row r="155" spans="3:8" s="3" customFormat="1">
      <c r="C155" s="14"/>
      <c r="D155" s="147"/>
      <c r="F155" s="147"/>
      <c r="H155" s="155"/>
    </row>
    <row r="156" spans="3:8" s="3" customFormat="1">
      <c r="C156" s="14"/>
      <c r="D156" s="147"/>
      <c r="F156" s="147"/>
      <c r="H156" s="155"/>
    </row>
    <row r="157" spans="3:8" s="3" customFormat="1">
      <c r="C157" s="14"/>
      <c r="D157" s="147"/>
      <c r="F157" s="147"/>
      <c r="H157" s="155"/>
    </row>
    <row r="158" spans="3:8" s="3" customFormat="1">
      <c r="C158" s="14"/>
      <c r="D158" s="147"/>
      <c r="F158" s="147"/>
      <c r="H158" s="155"/>
    </row>
    <row r="159" spans="3:8" s="3" customFormat="1">
      <c r="C159" s="14"/>
      <c r="D159" s="147"/>
      <c r="F159" s="147"/>
      <c r="H159" s="155"/>
    </row>
    <row r="160" spans="3:8" s="3" customFormat="1">
      <c r="C160" s="14"/>
      <c r="D160" s="147"/>
      <c r="F160" s="147"/>
      <c r="H160" s="155"/>
    </row>
    <row r="161" spans="3:8" s="3" customFormat="1">
      <c r="C161" s="14"/>
      <c r="D161" s="147"/>
      <c r="F161" s="147"/>
      <c r="H161" s="155"/>
    </row>
    <row r="162" spans="3:8" s="3" customFormat="1">
      <c r="C162" s="14"/>
      <c r="D162" s="147"/>
      <c r="F162" s="147"/>
      <c r="H162" s="155"/>
    </row>
    <row r="163" spans="3:8" s="3" customFormat="1">
      <c r="C163" s="14"/>
      <c r="D163" s="147"/>
      <c r="F163" s="147"/>
      <c r="H163" s="155"/>
    </row>
    <row r="164" spans="3:8" s="3" customFormat="1">
      <c r="C164" s="14"/>
      <c r="D164" s="147"/>
      <c r="F164" s="147"/>
      <c r="H164" s="155"/>
    </row>
    <row r="165" spans="3:8" s="3" customFormat="1">
      <c r="C165" s="14"/>
      <c r="D165" s="147"/>
      <c r="F165" s="147"/>
      <c r="H165" s="155"/>
    </row>
    <row r="166" spans="3:8" s="3" customFormat="1">
      <c r="C166" s="14"/>
      <c r="D166" s="147"/>
      <c r="F166" s="147"/>
      <c r="H166" s="155"/>
    </row>
    <row r="167" spans="3:8" s="3" customFormat="1">
      <c r="C167" s="14"/>
      <c r="D167" s="147"/>
      <c r="F167" s="147"/>
      <c r="H167" s="155"/>
    </row>
    <row r="168" spans="3:8" s="3" customFormat="1">
      <c r="C168" s="14"/>
      <c r="D168" s="147"/>
      <c r="F168" s="147"/>
      <c r="H168" s="155"/>
    </row>
    <row r="169" spans="3:8" s="3" customFormat="1">
      <c r="C169" s="14"/>
      <c r="D169" s="147"/>
      <c r="F169" s="147"/>
      <c r="H169" s="155"/>
    </row>
    <row r="170" spans="3:8" s="3" customFormat="1">
      <c r="C170" s="14"/>
      <c r="D170" s="147"/>
      <c r="F170" s="147"/>
      <c r="H170" s="155"/>
    </row>
    <row r="171" spans="3:8" s="3" customFormat="1">
      <c r="C171" s="14"/>
      <c r="D171" s="147"/>
      <c r="F171" s="147"/>
      <c r="H171" s="155"/>
    </row>
    <row r="172" spans="3:8" s="3" customFormat="1">
      <c r="C172" s="14"/>
      <c r="D172" s="147"/>
      <c r="F172" s="147"/>
      <c r="H172" s="155"/>
    </row>
    <row r="173" spans="3:8" s="3" customFormat="1">
      <c r="C173" s="14"/>
      <c r="D173" s="147"/>
      <c r="F173" s="147"/>
      <c r="H173" s="155"/>
    </row>
    <row r="174" spans="3:8" s="3" customFormat="1">
      <c r="C174" s="14"/>
      <c r="D174" s="147"/>
      <c r="F174" s="147"/>
      <c r="H174" s="155"/>
    </row>
    <row r="175" spans="3:8" s="3" customFormat="1">
      <c r="C175" s="14"/>
      <c r="D175" s="147"/>
      <c r="F175" s="147"/>
      <c r="H175" s="155"/>
    </row>
    <row r="176" spans="3:8" s="3" customFormat="1">
      <c r="C176" s="14"/>
      <c r="D176" s="147"/>
      <c r="F176" s="147"/>
      <c r="H176" s="155"/>
    </row>
    <row r="177" spans="3:8" s="3" customFormat="1">
      <c r="C177" s="14"/>
      <c r="D177" s="147"/>
      <c r="F177" s="147"/>
      <c r="H177" s="155"/>
    </row>
    <row r="178" spans="3:8" s="3" customFormat="1">
      <c r="C178" s="14"/>
      <c r="D178" s="147"/>
      <c r="F178" s="147"/>
      <c r="H178" s="155"/>
    </row>
    <row r="179" spans="3:8" s="3" customFormat="1">
      <c r="C179" s="14"/>
      <c r="D179" s="147"/>
      <c r="F179" s="147"/>
      <c r="H179" s="155"/>
    </row>
    <row r="180" spans="3:8" s="3" customFormat="1">
      <c r="C180" s="14"/>
      <c r="D180" s="147"/>
      <c r="F180" s="147"/>
      <c r="H180" s="155"/>
    </row>
    <row r="181" spans="3:8" s="3" customFormat="1">
      <c r="C181" s="14"/>
      <c r="D181" s="147"/>
      <c r="F181" s="147"/>
      <c r="H181" s="155"/>
    </row>
    <row r="182" spans="3:8" s="3" customFormat="1">
      <c r="C182" s="14"/>
      <c r="D182" s="147"/>
      <c r="F182" s="147"/>
      <c r="H182" s="155"/>
    </row>
    <row r="183" spans="3:8" s="3" customFormat="1">
      <c r="C183" s="14"/>
      <c r="D183" s="147"/>
      <c r="F183" s="147"/>
      <c r="H183" s="155"/>
    </row>
    <row r="184" spans="3:8" s="3" customFormat="1">
      <c r="C184" s="14"/>
      <c r="D184" s="147"/>
      <c r="F184" s="147"/>
      <c r="H184" s="155"/>
    </row>
    <row r="185" spans="3:8" s="3" customFormat="1">
      <c r="C185" s="14"/>
      <c r="D185" s="147"/>
      <c r="F185" s="147"/>
      <c r="H185" s="155"/>
    </row>
    <row r="186" spans="3:8" s="3" customFormat="1">
      <c r="C186" s="14"/>
      <c r="D186" s="147"/>
      <c r="F186" s="147"/>
      <c r="H186" s="155"/>
    </row>
    <row r="187" spans="3:8" s="3" customFormat="1">
      <c r="C187" s="14"/>
      <c r="D187" s="147"/>
      <c r="F187" s="147"/>
      <c r="H187" s="155"/>
    </row>
    <row r="188" spans="3:8" s="3" customFormat="1">
      <c r="C188" s="14"/>
      <c r="D188" s="147"/>
      <c r="F188" s="147"/>
      <c r="H188" s="155"/>
    </row>
    <row r="189" spans="3:8" s="3" customFormat="1">
      <c r="C189" s="14"/>
      <c r="D189" s="147"/>
      <c r="F189" s="147"/>
      <c r="H189" s="155"/>
    </row>
    <row r="190" spans="3:8" s="3" customFormat="1">
      <c r="C190" s="14"/>
      <c r="D190" s="147"/>
      <c r="F190" s="147"/>
      <c r="H190" s="155"/>
    </row>
    <row r="191" spans="3:8" s="3" customFormat="1">
      <c r="C191" s="14"/>
      <c r="D191" s="147"/>
      <c r="F191" s="147"/>
      <c r="H191" s="155"/>
    </row>
    <row r="192" spans="3:8" s="3" customFormat="1">
      <c r="C192" s="14"/>
      <c r="D192" s="147"/>
      <c r="F192" s="147"/>
      <c r="H192" s="155"/>
    </row>
    <row r="193" spans="3:8" s="3" customFormat="1">
      <c r="C193" s="14"/>
      <c r="D193" s="147"/>
      <c r="F193" s="147"/>
      <c r="H193" s="155"/>
    </row>
    <row r="194" spans="3:8" s="3" customFormat="1">
      <c r="C194" s="14"/>
      <c r="D194" s="147"/>
      <c r="F194" s="147"/>
      <c r="H194" s="155"/>
    </row>
    <row r="195" spans="3:8" s="3" customFormat="1">
      <c r="C195" s="14"/>
      <c r="D195" s="147"/>
      <c r="F195" s="147"/>
      <c r="H195" s="155"/>
    </row>
    <row r="196" spans="3:8" s="3" customFormat="1">
      <c r="C196" s="14"/>
      <c r="D196" s="147"/>
      <c r="F196" s="147"/>
      <c r="H196" s="155"/>
    </row>
    <row r="197" spans="3:8" s="3" customFormat="1">
      <c r="C197" s="14"/>
      <c r="D197" s="147"/>
      <c r="F197" s="147"/>
      <c r="H197" s="155"/>
    </row>
    <row r="198" spans="3:8" s="3" customFormat="1">
      <c r="C198" s="14"/>
      <c r="D198" s="147"/>
      <c r="F198" s="147"/>
      <c r="H198" s="155"/>
    </row>
    <row r="199" spans="3:8" s="3" customFormat="1">
      <c r="C199" s="14"/>
      <c r="D199" s="147"/>
      <c r="F199" s="147"/>
      <c r="H199" s="155"/>
    </row>
    <row r="200" spans="3:8" s="3" customFormat="1">
      <c r="C200" s="14"/>
      <c r="D200" s="147"/>
      <c r="F200" s="147"/>
      <c r="H200" s="155"/>
    </row>
    <row r="201" spans="3:8" s="3" customFormat="1">
      <c r="C201" s="14"/>
      <c r="D201" s="147"/>
      <c r="F201" s="147"/>
      <c r="H201" s="155"/>
    </row>
    <row r="202" spans="3:8" s="3" customFormat="1">
      <c r="C202" s="14"/>
      <c r="D202" s="147"/>
      <c r="F202" s="147"/>
      <c r="H202" s="155"/>
    </row>
    <row r="203" spans="3:8" s="3" customFormat="1">
      <c r="C203" s="14"/>
      <c r="D203" s="147"/>
      <c r="F203" s="147"/>
      <c r="H203" s="155"/>
    </row>
    <row r="204" spans="3:8" s="3" customFormat="1">
      <c r="C204" s="14"/>
      <c r="D204" s="147"/>
      <c r="F204" s="147"/>
      <c r="H204" s="155"/>
    </row>
    <row r="205" spans="3:8" s="3" customFormat="1">
      <c r="C205" s="14"/>
      <c r="D205" s="147"/>
      <c r="F205" s="147"/>
      <c r="H205" s="155"/>
    </row>
    <row r="206" spans="3:8" s="3" customFormat="1">
      <c r="C206" s="14"/>
      <c r="D206" s="147"/>
      <c r="F206" s="147"/>
      <c r="H206" s="155"/>
    </row>
    <row r="207" spans="3:8" s="3" customFormat="1">
      <c r="C207" s="14"/>
      <c r="D207" s="147"/>
      <c r="F207" s="147"/>
      <c r="H207" s="155"/>
    </row>
    <row r="208" spans="3:8" s="3" customFormat="1">
      <c r="C208" s="14"/>
      <c r="D208" s="147"/>
      <c r="F208" s="147"/>
      <c r="H208" s="155"/>
    </row>
    <row r="209" spans="3:8" s="3" customFormat="1">
      <c r="C209" s="14"/>
      <c r="D209" s="147"/>
      <c r="F209" s="147"/>
      <c r="H209" s="155"/>
    </row>
    <row r="210" spans="3:8" s="3" customFormat="1">
      <c r="C210" s="14"/>
      <c r="D210" s="147"/>
      <c r="F210" s="147"/>
      <c r="H210" s="155"/>
    </row>
    <row r="211" spans="3:8" s="3" customFormat="1">
      <c r="C211" s="14"/>
      <c r="D211" s="147"/>
      <c r="F211" s="147"/>
      <c r="H211" s="155"/>
    </row>
    <row r="212" spans="3:8" s="3" customFormat="1">
      <c r="C212" s="14"/>
      <c r="D212" s="147"/>
      <c r="F212" s="147"/>
      <c r="H212" s="155"/>
    </row>
    <row r="213" spans="3:8" s="3" customFormat="1">
      <c r="C213" s="14"/>
      <c r="D213" s="147"/>
      <c r="F213" s="147"/>
      <c r="H213" s="155"/>
    </row>
    <row r="214" spans="3:8" s="3" customFormat="1">
      <c r="C214" s="14"/>
      <c r="D214" s="147"/>
      <c r="F214" s="147"/>
      <c r="H214" s="155"/>
    </row>
    <row r="215" spans="3:8" s="3" customFormat="1">
      <c r="C215" s="14"/>
      <c r="D215" s="147"/>
      <c r="F215" s="147"/>
      <c r="H215" s="155"/>
    </row>
    <row r="216" spans="3:8" s="3" customFormat="1">
      <c r="C216" s="14"/>
      <c r="D216" s="147"/>
      <c r="F216" s="147"/>
      <c r="H216" s="155"/>
    </row>
    <row r="217" spans="3:8" s="3" customFormat="1">
      <c r="C217" s="14"/>
      <c r="D217" s="147"/>
      <c r="F217" s="147"/>
      <c r="H217" s="155"/>
    </row>
    <row r="218" spans="3:8" s="3" customFormat="1">
      <c r="C218" s="14"/>
      <c r="D218" s="147"/>
      <c r="F218" s="147"/>
      <c r="H218" s="155"/>
    </row>
    <row r="219" spans="3:8" s="3" customFormat="1">
      <c r="C219" s="14"/>
      <c r="D219" s="147"/>
      <c r="F219" s="147"/>
      <c r="H219" s="155"/>
    </row>
    <row r="220" spans="3:8" s="3" customFormat="1">
      <c r="C220" s="14"/>
      <c r="D220" s="147"/>
      <c r="F220" s="147"/>
      <c r="H220" s="155"/>
    </row>
    <row r="221" spans="3:8" s="3" customFormat="1">
      <c r="C221" s="14"/>
      <c r="D221" s="147"/>
      <c r="F221" s="147"/>
      <c r="H221" s="155"/>
    </row>
    <row r="222" spans="3:8" s="3" customFormat="1">
      <c r="C222" s="14"/>
      <c r="D222" s="147"/>
      <c r="F222" s="147"/>
      <c r="H222" s="155"/>
    </row>
    <row r="223" spans="3:8" s="3" customFormat="1">
      <c r="C223" s="14"/>
      <c r="D223" s="147"/>
      <c r="F223" s="147"/>
      <c r="H223" s="155"/>
    </row>
    <row r="224" spans="3:8" s="3" customFormat="1">
      <c r="C224" s="14"/>
      <c r="D224" s="147"/>
      <c r="F224" s="147"/>
      <c r="H224" s="155"/>
    </row>
    <row r="225" spans="3:8" s="3" customFormat="1">
      <c r="C225" s="14"/>
      <c r="D225" s="147"/>
      <c r="F225" s="147"/>
      <c r="H225" s="155"/>
    </row>
    <row r="226" spans="3:8" s="3" customFormat="1">
      <c r="C226" s="14"/>
      <c r="D226" s="147"/>
      <c r="F226" s="147"/>
      <c r="H226" s="155"/>
    </row>
    <row r="227" spans="3:8" s="3" customFormat="1">
      <c r="C227" s="14"/>
      <c r="D227" s="147"/>
      <c r="F227" s="147"/>
      <c r="H227" s="155"/>
    </row>
    <row r="228" spans="3:8" s="3" customFormat="1">
      <c r="C228" s="14"/>
      <c r="D228" s="147"/>
      <c r="F228" s="147"/>
      <c r="H228" s="155"/>
    </row>
    <row r="229" spans="3:8" s="3" customFormat="1">
      <c r="C229" s="14"/>
      <c r="D229" s="147"/>
      <c r="F229" s="147"/>
      <c r="H229" s="155"/>
    </row>
    <row r="230" spans="3:8" s="3" customFormat="1">
      <c r="C230" s="14"/>
      <c r="D230" s="147"/>
      <c r="F230" s="147"/>
      <c r="H230" s="155"/>
    </row>
    <row r="231" spans="3:8" s="3" customFormat="1">
      <c r="C231" s="14"/>
      <c r="D231" s="147"/>
      <c r="F231" s="147"/>
      <c r="H231" s="155"/>
    </row>
    <row r="232" spans="3:8" s="3" customFormat="1">
      <c r="C232" s="14"/>
      <c r="D232" s="147"/>
      <c r="F232" s="147"/>
      <c r="H232" s="155"/>
    </row>
    <row r="233" spans="3:8" s="3" customFormat="1">
      <c r="C233" s="14"/>
      <c r="D233" s="147"/>
      <c r="F233" s="147"/>
      <c r="H233" s="155"/>
    </row>
    <row r="234" spans="3:8" s="3" customFormat="1">
      <c r="C234" s="14"/>
      <c r="D234" s="147"/>
      <c r="F234" s="147"/>
      <c r="H234" s="155"/>
    </row>
    <row r="235" spans="3:8" s="3" customFormat="1">
      <c r="C235" s="14"/>
      <c r="D235" s="147"/>
      <c r="F235" s="147"/>
      <c r="H235" s="155"/>
    </row>
    <row r="236" spans="3:8" s="3" customFormat="1">
      <c r="C236" s="14"/>
      <c r="D236" s="147"/>
      <c r="F236" s="147"/>
      <c r="H236" s="155"/>
    </row>
    <row r="237" spans="3:8" s="3" customFormat="1">
      <c r="C237" s="14"/>
      <c r="D237" s="147"/>
      <c r="F237" s="147"/>
      <c r="H237" s="155"/>
    </row>
    <row r="238" spans="3:8" s="3" customFormat="1">
      <c r="C238" s="14"/>
      <c r="D238" s="147"/>
      <c r="F238" s="147"/>
      <c r="H238" s="155"/>
    </row>
    <row r="239" spans="3:8" s="3" customFormat="1">
      <c r="C239" s="14"/>
      <c r="D239" s="147"/>
      <c r="F239" s="147"/>
      <c r="H239" s="155"/>
    </row>
    <row r="240" spans="3:8" s="3" customFormat="1">
      <c r="C240" s="14"/>
      <c r="D240" s="147"/>
      <c r="F240" s="147"/>
      <c r="H240" s="155"/>
    </row>
    <row r="241" spans="3:8" s="3" customFormat="1">
      <c r="C241" s="14"/>
      <c r="D241" s="147"/>
      <c r="F241" s="147"/>
      <c r="H241" s="155"/>
    </row>
    <row r="242" spans="3:8" s="3" customFormat="1">
      <c r="C242" s="14"/>
      <c r="D242" s="147"/>
      <c r="F242" s="147"/>
      <c r="H242" s="155"/>
    </row>
    <row r="243" spans="3:8" s="3" customFormat="1">
      <c r="C243" s="14"/>
      <c r="D243" s="147"/>
      <c r="F243" s="147"/>
      <c r="H243" s="155"/>
    </row>
    <row r="244" spans="3:8" s="3" customFormat="1">
      <c r="C244" s="14"/>
      <c r="D244" s="147"/>
      <c r="F244" s="147"/>
      <c r="H244" s="155"/>
    </row>
    <row r="245" spans="3:8" s="3" customFormat="1">
      <c r="C245" s="14"/>
      <c r="D245" s="147"/>
      <c r="F245" s="147"/>
      <c r="H245" s="155"/>
    </row>
    <row r="246" spans="3:8" s="3" customFormat="1">
      <c r="C246" s="14"/>
      <c r="D246" s="147"/>
      <c r="F246" s="147"/>
      <c r="H246" s="155"/>
    </row>
    <row r="247" spans="3:8" s="3" customFormat="1">
      <c r="C247" s="14"/>
      <c r="D247" s="147"/>
      <c r="F247" s="147"/>
      <c r="H247" s="155"/>
    </row>
    <row r="248" spans="3:8" s="3" customFormat="1">
      <c r="C248" s="14"/>
      <c r="D248" s="147"/>
      <c r="F248" s="147"/>
      <c r="H248" s="155"/>
    </row>
    <row r="249" spans="3:8" s="3" customFormat="1">
      <c r="C249" s="14"/>
      <c r="D249" s="147"/>
      <c r="F249" s="147"/>
      <c r="H249" s="155"/>
    </row>
    <row r="250" spans="3:8" s="3" customFormat="1">
      <c r="C250" s="14"/>
      <c r="D250" s="147"/>
      <c r="F250" s="147"/>
      <c r="H250" s="155"/>
    </row>
    <row r="251" spans="3:8" s="3" customFormat="1">
      <c r="C251" s="14"/>
      <c r="D251" s="147"/>
      <c r="F251" s="147"/>
      <c r="H251" s="155"/>
    </row>
    <row r="252" spans="3:8" s="3" customFormat="1">
      <c r="C252" s="14"/>
      <c r="D252" s="147"/>
      <c r="F252" s="147"/>
      <c r="H252" s="155"/>
    </row>
    <row r="253" spans="3:8" s="3" customFormat="1">
      <c r="C253" s="14"/>
      <c r="D253" s="147"/>
      <c r="F253" s="147"/>
      <c r="H253" s="155"/>
    </row>
    <row r="254" spans="3:8" s="3" customFormat="1">
      <c r="C254" s="14"/>
      <c r="D254" s="147"/>
      <c r="F254" s="147"/>
      <c r="H254" s="155"/>
    </row>
    <row r="255" spans="3:8" s="3" customFormat="1">
      <c r="C255" s="14"/>
      <c r="D255" s="147"/>
      <c r="F255" s="147"/>
      <c r="H255" s="155"/>
    </row>
    <row r="256" spans="3:8" s="3" customFormat="1">
      <c r="C256" s="14"/>
      <c r="D256" s="147"/>
      <c r="F256" s="147"/>
      <c r="H256" s="155"/>
    </row>
    <row r="257" spans="3:8" s="3" customFormat="1">
      <c r="C257" s="14"/>
      <c r="D257" s="147"/>
      <c r="F257" s="147"/>
      <c r="H257" s="155"/>
    </row>
    <row r="258" spans="3:8" s="3" customFormat="1">
      <c r="C258" s="14"/>
      <c r="D258" s="147"/>
      <c r="F258" s="147"/>
      <c r="H258" s="155"/>
    </row>
    <row r="259" spans="3:8" s="3" customFormat="1">
      <c r="C259" s="14"/>
      <c r="D259" s="147"/>
      <c r="F259" s="147"/>
      <c r="H259" s="155"/>
    </row>
    <row r="260" spans="3:8" s="3" customFormat="1">
      <c r="C260" s="14"/>
      <c r="D260" s="147"/>
      <c r="F260" s="147"/>
      <c r="H260" s="155"/>
    </row>
    <row r="261" spans="3:8" s="3" customFormat="1">
      <c r="C261" s="14"/>
      <c r="D261" s="147"/>
      <c r="F261" s="147"/>
      <c r="H261" s="155"/>
    </row>
    <row r="262" spans="3:8" s="3" customFormat="1">
      <c r="C262" s="14"/>
      <c r="D262" s="147"/>
      <c r="F262" s="147"/>
      <c r="H262" s="155"/>
    </row>
    <row r="263" spans="3:8" s="3" customFormat="1">
      <c r="C263" s="14"/>
      <c r="D263" s="147"/>
      <c r="F263" s="147"/>
      <c r="H263" s="155"/>
    </row>
    <row r="264" spans="3:8" s="3" customFormat="1">
      <c r="C264" s="14"/>
      <c r="D264" s="147"/>
      <c r="F264" s="147"/>
      <c r="H264" s="155"/>
    </row>
    <row r="265" spans="3:8" s="3" customFormat="1">
      <c r="C265" s="14"/>
      <c r="D265" s="147"/>
      <c r="F265" s="147"/>
      <c r="H265" s="155"/>
    </row>
    <row r="266" spans="3:8" s="3" customFormat="1">
      <c r="C266" s="14"/>
      <c r="D266" s="147"/>
      <c r="F266" s="147"/>
      <c r="H266" s="155"/>
    </row>
    <row r="267" spans="3:8" s="3" customFormat="1">
      <c r="C267" s="14"/>
      <c r="D267" s="147"/>
      <c r="F267" s="147"/>
      <c r="H267" s="155"/>
    </row>
    <row r="268" spans="3:8" s="3" customFormat="1">
      <c r="C268" s="14"/>
      <c r="D268" s="147"/>
      <c r="F268" s="147"/>
      <c r="H268" s="155"/>
    </row>
    <row r="269" spans="3:8" s="3" customFormat="1">
      <c r="C269" s="14"/>
      <c r="D269" s="147"/>
      <c r="F269" s="147"/>
      <c r="H269" s="155"/>
    </row>
    <row r="270" spans="3:8" s="3" customFormat="1">
      <c r="C270" s="14"/>
      <c r="D270" s="147"/>
      <c r="F270" s="147"/>
      <c r="H270" s="155"/>
    </row>
    <row r="271" spans="3:8" s="3" customFormat="1">
      <c r="C271" s="14"/>
      <c r="D271" s="147"/>
      <c r="F271" s="147"/>
      <c r="H271" s="155"/>
    </row>
    <row r="272" spans="3:8" s="3" customFormat="1">
      <c r="C272" s="14"/>
      <c r="D272" s="147"/>
      <c r="F272" s="147"/>
      <c r="H272" s="155"/>
    </row>
    <row r="273" spans="3:8" s="3" customFormat="1">
      <c r="C273" s="14"/>
      <c r="D273" s="147"/>
      <c r="F273" s="147"/>
      <c r="H273" s="155"/>
    </row>
    <row r="274" spans="3:8" s="3" customFormat="1">
      <c r="C274" s="14"/>
      <c r="D274" s="147"/>
      <c r="F274" s="147"/>
      <c r="H274" s="155"/>
    </row>
    <row r="275" spans="3:8" s="3" customFormat="1">
      <c r="C275" s="14"/>
      <c r="D275" s="147"/>
      <c r="F275" s="147"/>
      <c r="H275" s="155"/>
    </row>
    <row r="276" spans="3:8" s="3" customFormat="1">
      <c r="C276" s="14"/>
      <c r="D276" s="147"/>
      <c r="F276" s="147"/>
      <c r="H276" s="155"/>
    </row>
    <row r="277" spans="3:8" s="3" customFormat="1">
      <c r="C277" s="14"/>
      <c r="D277" s="147"/>
      <c r="F277" s="147"/>
      <c r="H277" s="155"/>
    </row>
    <row r="278" spans="3:8" s="3" customFormat="1">
      <c r="C278" s="14"/>
      <c r="D278" s="147"/>
      <c r="F278" s="147"/>
      <c r="H278" s="155"/>
    </row>
    <row r="279" spans="3:8" s="3" customFormat="1">
      <c r="C279" s="14"/>
      <c r="D279" s="147"/>
      <c r="F279" s="147"/>
      <c r="H279" s="155"/>
    </row>
    <row r="280" spans="3:8" s="3" customFormat="1">
      <c r="C280" s="14"/>
      <c r="D280" s="147"/>
      <c r="F280" s="147"/>
      <c r="H280" s="155"/>
    </row>
    <row r="281" spans="3:8" s="3" customFormat="1">
      <c r="C281" s="14"/>
      <c r="D281" s="147"/>
      <c r="F281" s="147"/>
      <c r="H281" s="155"/>
    </row>
    <row r="282" spans="3:8" s="3" customFormat="1">
      <c r="C282" s="14"/>
      <c r="D282" s="147"/>
      <c r="F282" s="147"/>
      <c r="H282" s="155"/>
    </row>
    <row r="283" spans="3:8" s="3" customFormat="1">
      <c r="C283" s="14"/>
      <c r="D283" s="147"/>
      <c r="F283" s="147"/>
      <c r="H283" s="155"/>
    </row>
    <row r="284" spans="3:8" s="3" customFormat="1">
      <c r="C284" s="14"/>
      <c r="D284" s="147"/>
      <c r="F284" s="147"/>
      <c r="H284" s="155"/>
    </row>
    <row r="285" spans="3:8" s="3" customFormat="1">
      <c r="C285" s="14"/>
      <c r="D285" s="147"/>
      <c r="F285" s="147"/>
      <c r="H285" s="155"/>
    </row>
    <row r="286" spans="3:8" s="3" customFormat="1">
      <c r="C286" s="14"/>
      <c r="D286" s="147"/>
      <c r="F286" s="147"/>
      <c r="H286" s="155"/>
    </row>
    <row r="287" spans="3:8" s="3" customFormat="1">
      <c r="C287" s="14"/>
      <c r="D287" s="147"/>
      <c r="F287" s="147"/>
      <c r="H287" s="155"/>
    </row>
    <row r="288" spans="3:8" s="3" customFormat="1">
      <c r="C288" s="14"/>
      <c r="D288" s="147"/>
      <c r="F288" s="147"/>
      <c r="H288" s="155"/>
    </row>
    <row r="289" spans="3:8" s="3" customFormat="1">
      <c r="C289" s="14"/>
      <c r="D289" s="147"/>
      <c r="F289" s="147"/>
      <c r="H289" s="155"/>
    </row>
    <row r="290" spans="3:8" s="3" customFormat="1">
      <c r="C290" s="14"/>
      <c r="D290" s="147"/>
      <c r="F290" s="147"/>
      <c r="H290" s="155"/>
    </row>
    <row r="291" spans="3:8" s="3" customFormat="1">
      <c r="C291" s="14"/>
      <c r="D291" s="147"/>
      <c r="F291" s="147"/>
      <c r="H291" s="155"/>
    </row>
    <row r="292" spans="3:8" s="3" customFormat="1">
      <c r="C292" s="14"/>
      <c r="D292" s="147"/>
      <c r="F292" s="147"/>
      <c r="H292" s="155"/>
    </row>
    <row r="293" spans="3:8" s="3" customFormat="1">
      <c r="C293" s="14"/>
      <c r="D293" s="147"/>
      <c r="F293" s="147"/>
      <c r="H293" s="155"/>
    </row>
    <row r="294" spans="3:8" s="3" customFormat="1">
      <c r="C294" s="14"/>
      <c r="D294" s="147"/>
      <c r="F294" s="147"/>
      <c r="H294" s="155"/>
    </row>
    <row r="295" spans="3:8" s="3" customFormat="1">
      <c r="C295" s="14"/>
      <c r="D295" s="147"/>
      <c r="F295" s="147"/>
      <c r="H295" s="155"/>
    </row>
    <row r="296" spans="3:8" s="3" customFormat="1">
      <c r="C296" s="14"/>
      <c r="D296" s="147"/>
      <c r="F296" s="147"/>
      <c r="H296" s="155"/>
    </row>
    <row r="297" spans="3:8" s="3" customFormat="1">
      <c r="C297" s="14"/>
      <c r="D297" s="147"/>
      <c r="F297" s="147"/>
      <c r="H297" s="155"/>
    </row>
    <row r="298" spans="3:8" s="3" customFormat="1">
      <c r="C298" s="14"/>
      <c r="D298" s="147"/>
      <c r="F298" s="147"/>
      <c r="H298" s="155"/>
    </row>
    <row r="299" spans="3:8" s="3" customFormat="1">
      <c r="C299" s="14"/>
      <c r="D299" s="147"/>
      <c r="F299" s="147"/>
      <c r="H299" s="155"/>
    </row>
    <row r="300" spans="3:8" s="3" customFormat="1">
      <c r="C300" s="14"/>
      <c r="D300" s="147"/>
      <c r="F300" s="147"/>
      <c r="H300" s="155"/>
    </row>
    <row r="301" spans="3:8" s="3" customFormat="1">
      <c r="C301" s="14"/>
      <c r="D301" s="147"/>
      <c r="F301" s="147"/>
      <c r="H301" s="155"/>
    </row>
    <row r="302" spans="3:8" s="3" customFormat="1">
      <c r="C302" s="14"/>
      <c r="D302" s="147"/>
      <c r="F302" s="147"/>
      <c r="H302" s="155"/>
    </row>
    <row r="303" spans="3:8" s="3" customFormat="1">
      <c r="C303" s="14"/>
      <c r="D303" s="147"/>
      <c r="F303" s="147"/>
      <c r="H303" s="155"/>
    </row>
    <row r="304" spans="3:8" s="3" customFormat="1">
      <c r="C304" s="14"/>
      <c r="D304" s="147"/>
      <c r="F304" s="147"/>
      <c r="H304" s="155"/>
    </row>
    <row r="305" spans="3:8" s="3" customFormat="1">
      <c r="C305" s="14"/>
      <c r="D305" s="147"/>
      <c r="F305" s="147"/>
      <c r="H305" s="155"/>
    </row>
    <row r="306" spans="3:8" s="3" customFormat="1">
      <c r="C306" s="14"/>
      <c r="D306" s="147"/>
      <c r="F306" s="147"/>
      <c r="H306" s="155"/>
    </row>
    <row r="307" spans="3:8" s="3" customFormat="1">
      <c r="C307" s="14"/>
      <c r="D307" s="147"/>
      <c r="F307" s="147"/>
      <c r="H307" s="155"/>
    </row>
    <row r="308" spans="3:8" s="3" customFormat="1">
      <c r="C308" s="14"/>
      <c r="D308" s="147"/>
      <c r="F308" s="147"/>
      <c r="H308" s="155"/>
    </row>
    <row r="309" spans="3:8" s="3" customFormat="1">
      <c r="C309" s="14"/>
      <c r="D309" s="147"/>
      <c r="F309" s="147"/>
      <c r="H309" s="155"/>
    </row>
    <row r="310" spans="3:8" s="3" customFormat="1">
      <c r="C310" s="14"/>
      <c r="D310" s="147"/>
      <c r="F310" s="147"/>
      <c r="H310" s="155"/>
    </row>
    <row r="311" spans="3:8" s="3" customFormat="1">
      <c r="C311" s="14"/>
      <c r="D311" s="147"/>
      <c r="F311" s="147"/>
      <c r="H311" s="155"/>
    </row>
    <row r="312" spans="3:8" s="3" customFormat="1">
      <c r="C312" s="14"/>
      <c r="D312" s="147"/>
      <c r="F312" s="147"/>
      <c r="H312" s="155"/>
    </row>
    <row r="313" spans="3:8" s="3" customFormat="1">
      <c r="C313" s="14"/>
      <c r="D313" s="147"/>
      <c r="F313" s="147"/>
      <c r="H313" s="155"/>
    </row>
    <row r="314" spans="3:8" s="3" customFormat="1">
      <c r="C314" s="14"/>
      <c r="D314" s="147"/>
      <c r="F314" s="147"/>
      <c r="H314" s="155"/>
    </row>
    <row r="315" spans="3:8" s="3" customFormat="1">
      <c r="C315" s="14"/>
      <c r="D315" s="147"/>
      <c r="F315" s="147"/>
      <c r="H315" s="155"/>
    </row>
    <row r="316" spans="3:8" s="3" customFormat="1">
      <c r="C316" s="14"/>
      <c r="D316" s="147"/>
      <c r="F316" s="147"/>
      <c r="H316" s="155"/>
    </row>
    <row r="317" spans="3:8" s="3" customFormat="1">
      <c r="C317" s="14"/>
      <c r="D317" s="147"/>
      <c r="F317" s="147"/>
      <c r="H317" s="155"/>
    </row>
    <row r="318" spans="3:8" s="3" customFormat="1">
      <c r="C318" s="14"/>
      <c r="D318" s="147"/>
      <c r="F318" s="147"/>
      <c r="H318" s="155"/>
    </row>
    <row r="319" spans="3:8" s="3" customFormat="1">
      <c r="C319" s="14"/>
      <c r="D319" s="147"/>
      <c r="F319" s="147"/>
      <c r="H319" s="155"/>
    </row>
    <row r="320" spans="3:8" s="3" customFormat="1">
      <c r="C320" s="14"/>
      <c r="D320" s="147"/>
      <c r="F320" s="147"/>
      <c r="H320" s="155"/>
    </row>
    <row r="321" spans="3:8" s="3" customFormat="1">
      <c r="C321" s="14"/>
      <c r="D321" s="147"/>
      <c r="F321" s="147"/>
      <c r="H321" s="155"/>
    </row>
    <row r="322" spans="3:8" s="3" customFormat="1">
      <c r="C322" s="14"/>
      <c r="D322" s="147"/>
      <c r="F322" s="147"/>
      <c r="H322" s="155"/>
    </row>
    <row r="323" spans="3:8" s="3" customFormat="1">
      <c r="C323" s="14"/>
      <c r="D323" s="147"/>
      <c r="F323" s="147"/>
      <c r="H323" s="155"/>
    </row>
    <row r="324" spans="3:8" s="3" customFormat="1">
      <c r="C324" s="14"/>
      <c r="D324" s="147"/>
      <c r="F324" s="147"/>
      <c r="H324" s="155"/>
    </row>
    <row r="325" spans="3:8" s="3" customFormat="1">
      <c r="C325" s="14"/>
      <c r="D325" s="147"/>
      <c r="F325" s="147"/>
      <c r="H325" s="155"/>
    </row>
    <row r="326" spans="3:8" s="3" customFormat="1">
      <c r="C326" s="14"/>
      <c r="D326" s="147"/>
      <c r="F326" s="147"/>
      <c r="H326" s="155"/>
    </row>
    <row r="327" spans="3:8" s="3" customFormat="1">
      <c r="C327" s="14"/>
      <c r="D327" s="147"/>
      <c r="F327" s="147"/>
      <c r="H327" s="155"/>
    </row>
    <row r="328" spans="3:8" s="3" customFormat="1">
      <c r="C328" s="14"/>
      <c r="D328" s="147"/>
      <c r="F328" s="147"/>
      <c r="H328" s="155"/>
    </row>
    <row r="329" spans="3:8" s="3" customFormat="1">
      <c r="C329" s="14"/>
      <c r="D329" s="147"/>
      <c r="F329" s="147"/>
      <c r="H329" s="155"/>
    </row>
    <row r="330" spans="3:8" s="3" customFormat="1">
      <c r="C330" s="14"/>
      <c r="D330" s="147"/>
      <c r="F330" s="147"/>
      <c r="H330" s="155"/>
    </row>
    <row r="331" spans="3:8" s="3" customFormat="1">
      <c r="C331" s="14"/>
      <c r="D331" s="147"/>
      <c r="F331" s="147"/>
      <c r="H331" s="155"/>
    </row>
    <row r="332" spans="3:8" s="3" customFormat="1">
      <c r="C332" s="14"/>
      <c r="D332" s="147"/>
      <c r="F332" s="147"/>
      <c r="H332" s="155"/>
    </row>
    <row r="333" spans="3:8" s="3" customFormat="1">
      <c r="C333" s="14"/>
      <c r="D333" s="147"/>
      <c r="F333" s="147"/>
      <c r="H333" s="155"/>
    </row>
    <row r="334" spans="3:8" s="3" customFormat="1">
      <c r="C334" s="14"/>
      <c r="D334" s="147"/>
      <c r="F334" s="147"/>
      <c r="H334" s="155"/>
    </row>
    <row r="335" spans="3:8" s="3" customFormat="1">
      <c r="C335" s="14"/>
      <c r="D335" s="147"/>
      <c r="F335" s="147"/>
      <c r="H335" s="155"/>
    </row>
    <row r="336" spans="3:8" s="3" customFormat="1">
      <c r="C336" s="14"/>
      <c r="D336" s="147"/>
      <c r="F336" s="147"/>
      <c r="H336" s="155"/>
    </row>
    <row r="337" spans="3:8" s="3" customFormat="1">
      <c r="C337" s="14"/>
      <c r="D337" s="147"/>
      <c r="F337" s="147"/>
      <c r="H337" s="155"/>
    </row>
    <row r="338" spans="3:8" s="3" customFormat="1">
      <c r="C338" s="14"/>
      <c r="D338" s="147"/>
      <c r="F338" s="147"/>
      <c r="H338" s="155"/>
    </row>
    <row r="339" spans="3:8" s="3" customFormat="1">
      <c r="C339" s="14"/>
      <c r="D339" s="147"/>
      <c r="F339" s="147"/>
      <c r="H339" s="155"/>
    </row>
    <row r="340" spans="3:8" s="3" customFormat="1">
      <c r="C340" s="14"/>
      <c r="D340" s="147"/>
      <c r="F340" s="147"/>
      <c r="H340" s="155"/>
    </row>
    <row r="341" spans="3:8" s="3" customFormat="1">
      <c r="C341" s="14"/>
      <c r="D341" s="147"/>
      <c r="F341" s="147"/>
      <c r="H341" s="155"/>
    </row>
    <row r="342" spans="3:8" s="3" customFormat="1">
      <c r="C342" s="14"/>
      <c r="D342" s="147"/>
      <c r="F342" s="147"/>
      <c r="H342" s="155"/>
    </row>
    <row r="343" spans="3:8" s="3" customFormat="1">
      <c r="C343" s="14"/>
      <c r="D343" s="147"/>
      <c r="F343" s="147"/>
      <c r="H343" s="155"/>
    </row>
    <row r="344" spans="3:8" s="3" customFormat="1">
      <c r="C344" s="14"/>
      <c r="D344" s="147"/>
      <c r="F344" s="147"/>
      <c r="H344" s="155"/>
    </row>
    <row r="345" spans="3:8" s="3" customFormat="1">
      <c r="C345" s="14"/>
      <c r="D345" s="147"/>
      <c r="F345" s="147"/>
      <c r="H345" s="155"/>
    </row>
    <row r="346" spans="3:8" s="3" customFormat="1">
      <c r="C346" s="14"/>
      <c r="D346" s="147"/>
      <c r="F346" s="147"/>
      <c r="H346" s="155"/>
    </row>
    <row r="347" spans="3:8" s="3" customFormat="1">
      <c r="C347" s="14"/>
      <c r="D347" s="147"/>
      <c r="F347" s="147"/>
      <c r="H347" s="155"/>
    </row>
    <row r="348" spans="3:8" s="3" customFormat="1">
      <c r="C348" s="14"/>
      <c r="D348" s="147"/>
      <c r="F348" s="147"/>
      <c r="H348" s="155"/>
    </row>
    <row r="349" spans="3:8" s="3" customFormat="1">
      <c r="C349" s="14"/>
      <c r="D349" s="147"/>
      <c r="F349" s="147"/>
      <c r="H349" s="155"/>
    </row>
    <row r="350" spans="3:8" s="3" customFormat="1">
      <c r="C350" s="14"/>
      <c r="D350" s="147"/>
      <c r="F350" s="147"/>
      <c r="H350" s="155"/>
    </row>
    <row r="351" spans="3:8" s="3" customFormat="1">
      <c r="C351" s="14"/>
      <c r="D351" s="147"/>
      <c r="F351" s="147"/>
      <c r="H351" s="155"/>
    </row>
    <row r="352" spans="3:8" s="3" customFormat="1">
      <c r="C352" s="14"/>
      <c r="D352" s="147"/>
      <c r="F352" s="147"/>
      <c r="H352" s="155"/>
    </row>
    <row r="353" spans="3:8" s="3" customFormat="1">
      <c r="C353" s="14"/>
      <c r="D353" s="147"/>
      <c r="F353" s="147"/>
      <c r="H353" s="155"/>
    </row>
    <row r="354" spans="3:8" s="3" customFormat="1">
      <c r="C354" s="14"/>
      <c r="D354" s="147"/>
      <c r="F354" s="147"/>
      <c r="H354" s="155"/>
    </row>
    <row r="355" spans="3:8" s="3" customFormat="1">
      <c r="C355" s="14"/>
      <c r="D355" s="147"/>
      <c r="F355" s="147"/>
      <c r="H355" s="155"/>
    </row>
    <row r="356" spans="3:8" s="3" customFormat="1">
      <c r="C356" s="14"/>
      <c r="D356" s="147"/>
      <c r="F356" s="147"/>
      <c r="H356" s="155"/>
    </row>
    <row r="357" spans="3:8" s="3" customFormat="1">
      <c r="C357" s="14"/>
      <c r="D357" s="147"/>
      <c r="F357" s="147"/>
      <c r="H357" s="155"/>
    </row>
    <row r="358" spans="3:8" s="3" customFormat="1">
      <c r="C358" s="14"/>
      <c r="D358" s="147"/>
      <c r="F358" s="147"/>
      <c r="H358" s="155"/>
    </row>
    <row r="359" spans="3:8" s="3" customFormat="1">
      <c r="C359" s="14"/>
      <c r="D359" s="147"/>
      <c r="F359" s="147"/>
      <c r="H359" s="155"/>
    </row>
    <row r="360" spans="3:8" s="3" customFormat="1">
      <c r="C360" s="14"/>
      <c r="D360" s="147"/>
      <c r="F360" s="147"/>
      <c r="H360" s="155"/>
    </row>
    <row r="361" spans="3:8" s="3" customFormat="1">
      <c r="C361" s="14"/>
      <c r="D361" s="147"/>
      <c r="F361" s="147"/>
      <c r="H361" s="155"/>
    </row>
    <row r="362" spans="3:8" s="3" customFormat="1">
      <c r="C362" s="14"/>
      <c r="D362" s="147"/>
      <c r="F362" s="147"/>
      <c r="H362" s="155"/>
    </row>
    <row r="363" spans="3:8" s="3" customFormat="1">
      <c r="C363" s="14"/>
      <c r="D363" s="147"/>
      <c r="F363" s="147"/>
      <c r="H363" s="155"/>
    </row>
    <row r="364" spans="3:8" s="3" customFormat="1">
      <c r="C364" s="14"/>
      <c r="D364" s="147"/>
      <c r="F364" s="147"/>
      <c r="H364" s="155"/>
    </row>
    <row r="365" spans="3:8" s="3" customFormat="1">
      <c r="C365" s="14"/>
      <c r="D365" s="147"/>
      <c r="F365" s="147"/>
      <c r="H365" s="155"/>
    </row>
    <row r="366" spans="3:8" s="3" customFormat="1">
      <c r="C366" s="14"/>
      <c r="D366" s="147"/>
      <c r="F366" s="147"/>
      <c r="H366" s="155"/>
    </row>
    <row r="367" spans="3:8" s="3" customFormat="1">
      <c r="C367" s="14"/>
      <c r="D367" s="147"/>
      <c r="F367" s="147"/>
      <c r="H367" s="155"/>
    </row>
    <row r="368" spans="3:8" s="3" customFormat="1">
      <c r="C368" s="14"/>
      <c r="D368" s="147"/>
      <c r="F368" s="147"/>
      <c r="H368" s="155"/>
    </row>
    <row r="369" spans="3:8" s="3" customFormat="1">
      <c r="C369" s="14"/>
      <c r="D369" s="147"/>
      <c r="F369" s="147"/>
      <c r="H369" s="155"/>
    </row>
    <row r="370" spans="3:8" s="3" customFormat="1">
      <c r="C370" s="14"/>
      <c r="D370" s="147"/>
      <c r="F370" s="147"/>
      <c r="H370" s="155"/>
    </row>
    <row r="371" spans="3:8" s="3" customFormat="1">
      <c r="C371" s="14"/>
      <c r="D371" s="147"/>
      <c r="F371" s="147"/>
      <c r="H371" s="155"/>
    </row>
    <row r="372" spans="3:8" s="3" customFormat="1">
      <c r="C372" s="14"/>
      <c r="D372" s="147"/>
      <c r="F372" s="147"/>
      <c r="H372" s="155"/>
    </row>
    <row r="373" spans="3:8" s="3" customFormat="1">
      <c r="C373" s="14"/>
      <c r="D373" s="147"/>
      <c r="F373" s="147"/>
      <c r="H373" s="155"/>
    </row>
    <row r="374" spans="3:8" s="3" customFormat="1">
      <c r="C374" s="14"/>
      <c r="D374" s="147"/>
      <c r="F374" s="147"/>
      <c r="H374" s="155"/>
    </row>
    <row r="375" spans="3:8" s="3" customFormat="1">
      <c r="C375" s="14"/>
      <c r="D375" s="147"/>
      <c r="F375" s="147"/>
      <c r="H375" s="155"/>
    </row>
    <row r="376" spans="3:8" s="3" customFormat="1">
      <c r="C376" s="14"/>
      <c r="D376" s="147"/>
      <c r="F376" s="147"/>
      <c r="H376" s="155"/>
    </row>
    <row r="377" spans="3:8" s="3" customFormat="1">
      <c r="C377" s="14"/>
      <c r="D377" s="147"/>
      <c r="F377" s="147"/>
      <c r="H377" s="155"/>
    </row>
    <row r="378" spans="3:8" s="3" customFormat="1">
      <c r="C378" s="14"/>
      <c r="D378" s="147"/>
      <c r="F378" s="147"/>
      <c r="H378" s="155"/>
    </row>
    <row r="379" spans="3:8" s="3" customFormat="1">
      <c r="C379" s="14"/>
      <c r="D379" s="147"/>
      <c r="F379" s="147"/>
      <c r="H379" s="155"/>
    </row>
    <row r="380" spans="3:8" s="3" customFormat="1">
      <c r="C380" s="14"/>
      <c r="D380" s="147"/>
      <c r="F380" s="147"/>
      <c r="H380" s="155"/>
    </row>
    <row r="381" spans="3:8" s="3" customFormat="1">
      <c r="C381" s="14"/>
      <c r="D381" s="147"/>
      <c r="F381" s="147"/>
      <c r="H381" s="155"/>
    </row>
    <row r="382" spans="3:8" s="3" customFormat="1">
      <c r="C382" s="14"/>
      <c r="D382" s="147"/>
      <c r="F382" s="147"/>
      <c r="H382" s="155"/>
    </row>
    <row r="383" spans="3:8" s="3" customFormat="1">
      <c r="C383" s="14"/>
      <c r="D383" s="147"/>
      <c r="F383" s="147"/>
      <c r="H383" s="155"/>
    </row>
    <row r="384" spans="3:8" s="3" customFormat="1">
      <c r="C384" s="14"/>
      <c r="D384" s="147"/>
      <c r="F384" s="147"/>
      <c r="H384" s="155"/>
    </row>
    <row r="385" spans="3:8" s="3" customFormat="1">
      <c r="C385" s="14"/>
      <c r="D385" s="147"/>
      <c r="F385" s="147"/>
      <c r="H385" s="155"/>
    </row>
    <row r="386" spans="3:8" s="3" customFormat="1">
      <c r="C386" s="14"/>
      <c r="D386" s="147"/>
      <c r="F386" s="147"/>
      <c r="H386" s="155"/>
    </row>
    <row r="387" spans="3:8" s="3" customFormat="1">
      <c r="C387" s="14"/>
      <c r="D387" s="147"/>
      <c r="F387" s="147"/>
      <c r="H387" s="155"/>
    </row>
    <row r="388" spans="3:8" s="3" customFormat="1">
      <c r="C388" s="14"/>
      <c r="D388" s="147"/>
      <c r="F388" s="147"/>
      <c r="H388" s="155"/>
    </row>
    <row r="389" spans="3:8" s="3" customFormat="1">
      <c r="C389" s="14"/>
      <c r="D389" s="147"/>
      <c r="F389" s="147"/>
      <c r="H389" s="155"/>
    </row>
    <row r="390" spans="3:8" s="3" customFormat="1">
      <c r="C390" s="14"/>
      <c r="D390" s="147"/>
      <c r="F390" s="147"/>
      <c r="H390" s="155"/>
    </row>
    <row r="391" spans="3:8" s="3" customFormat="1">
      <c r="C391" s="14"/>
      <c r="D391" s="147"/>
      <c r="F391" s="147"/>
      <c r="H391" s="155"/>
    </row>
    <row r="392" spans="3:8" s="3" customFormat="1">
      <c r="C392" s="14"/>
      <c r="D392" s="147"/>
      <c r="F392" s="147"/>
      <c r="H392" s="155"/>
    </row>
    <row r="393" spans="3:8" s="3" customFormat="1">
      <c r="C393" s="14"/>
      <c r="D393" s="147"/>
      <c r="F393" s="147"/>
      <c r="H393" s="155"/>
    </row>
    <row r="394" spans="3:8" s="3" customFormat="1">
      <c r="C394" s="14"/>
      <c r="D394" s="147"/>
      <c r="F394" s="147"/>
      <c r="H394" s="155"/>
    </row>
    <row r="395" spans="3:8" s="3" customFormat="1">
      <c r="C395" s="14"/>
      <c r="D395" s="147"/>
      <c r="F395" s="147"/>
      <c r="H395" s="155"/>
    </row>
    <row r="396" spans="3:8" s="3" customFormat="1">
      <c r="C396" s="14"/>
      <c r="D396" s="147"/>
      <c r="F396" s="147"/>
      <c r="H396" s="155"/>
    </row>
    <row r="397" spans="3:8" s="3" customFormat="1">
      <c r="C397" s="14"/>
      <c r="D397" s="147"/>
      <c r="F397" s="147"/>
      <c r="H397" s="155"/>
    </row>
    <row r="398" spans="3:8" s="3" customFormat="1">
      <c r="C398" s="14"/>
      <c r="D398" s="147"/>
      <c r="F398" s="147"/>
      <c r="H398" s="155"/>
    </row>
    <row r="399" spans="3:8" s="3" customFormat="1">
      <c r="C399" s="14"/>
      <c r="D399" s="147"/>
      <c r="F399" s="147"/>
      <c r="H399" s="155"/>
    </row>
    <row r="400" spans="3:8" s="3" customFormat="1">
      <c r="C400" s="14"/>
      <c r="D400" s="147"/>
      <c r="F400" s="147"/>
      <c r="H400" s="155"/>
    </row>
    <row r="401" spans="3:8" s="3" customFormat="1">
      <c r="C401" s="14"/>
      <c r="D401" s="147"/>
      <c r="F401" s="147"/>
      <c r="H401" s="155"/>
    </row>
    <row r="402" spans="3:8" s="3" customFormat="1">
      <c r="C402" s="14"/>
      <c r="D402" s="147"/>
      <c r="F402" s="147"/>
      <c r="H402" s="155"/>
    </row>
    <row r="403" spans="3:8" s="3" customFormat="1">
      <c r="C403" s="14"/>
      <c r="D403" s="147"/>
      <c r="F403" s="147"/>
      <c r="H403" s="155"/>
    </row>
    <row r="404" spans="3:8" s="3" customFormat="1">
      <c r="C404" s="14"/>
      <c r="D404" s="147"/>
      <c r="F404" s="147"/>
      <c r="H404" s="155"/>
    </row>
    <row r="405" spans="3:8" s="3" customFormat="1">
      <c r="C405" s="14"/>
      <c r="D405" s="147"/>
      <c r="F405" s="147"/>
      <c r="H405" s="155"/>
    </row>
    <row r="406" spans="3:8" s="3" customFormat="1">
      <c r="C406" s="14"/>
      <c r="D406" s="147"/>
      <c r="F406" s="147"/>
      <c r="H406" s="155"/>
    </row>
    <row r="407" spans="3:8" s="3" customFormat="1">
      <c r="C407" s="14"/>
      <c r="D407" s="147"/>
      <c r="F407" s="147"/>
      <c r="H407" s="155"/>
    </row>
    <row r="408" spans="3:8" s="3" customFormat="1">
      <c r="C408" s="14"/>
      <c r="D408" s="147"/>
      <c r="F408" s="147"/>
      <c r="H408" s="155"/>
    </row>
    <row r="409" spans="3:8" s="3" customFormat="1">
      <c r="C409" s="14"/>
      <c r="D409" s="147"/>
      <c r="F409" s="147"/>
      <c r="H409" s="155"/>
    </row>
    <row r="410" spans="3:8" s="3" customFormat="1">
      <c r="C410" s="14"/>
      <c r="D410" s="147"/>
      <c r="F410" s="147"/>
      <c r="H410" s="155"/>
    </row>
    <row r="411" spans="3:8" s="3" customFormat="1">
      <c r="C411" s="14"/>
      <c r="D411" s="147"/>
      <c r="F411" s="147"/>
      <c r="H411" s="155"/>
    </row>
    <row r="412" spans="3:8" s="3" customFormat="1">
      <c r="C412" s="14"/>
      <c r="D412" s="147"/>
      <c r="F412" s="147"/>
      <c r="H412" s="155"/>
    </row>
    <row r="413" spans="3:8" s="3" customFormat="1">
      <c r="C413" s="14"/>
      <c r="D413" s="147"/>
      <c r="F413" s="147"/>
      <c r="H413" s="155"/>
    </row>
    <row r="414" spans="3:8" s="3" customFormat="1">
      <c r="C414" s="14"/>
      <c r="D414" s="147"/>
      <c r="F414" s="147"/>
      <c r="H414" s="155"/>
    </row>
    <row r="415" spans="3:8" s="3" customFormat="1">
      <c r="C415" s="14"/>
      <c r="D415" s="147"/>
      <c r="F415" s="147"/>
      <c r="H415" s="155"/>
    </row>
    <row r="416" spans="3:8" s="3" customFormat="1">
      <c r="C416" s="14"/>
      <c r="D416" s="147"/>
      <c r="F416" s="147"/>
      <c r="H416" s="155"/>
    </row>
    <row r="417" spans="3:8" s="3" customFormat="1">
      <c r="C417" s="14"/>
      <c r="D417" s="147"/>
      <c r="F417" s="147"/>
      <c r="H417" s="155"/>
    </row>
    <row r="418" spans="3:8" s="3" customFormat="1">
      <c r="C418" s="14"/>
      <c r="D418" s="147"/>
      <c r="F418" s="147"/>
      <c r="H418" s="155"/>
    </row>
    <row r="419" spans="3:8" s="3" customFormat="1">
      <c r="C419" s="14"/>
      <c r="D419" s="147"/>
      <c r="F419" s="147"/>
      <c r="H419" s="155"/>
    </row>
    <row r="420" spans="3:8" s="3" customFormat="1">
      <c r="C420" s="14"/>
      <c r="D420" s="147"/>
      <c r="F420" s="147"/>
      <c r="H420" s="155"/>
    </row>
    <row r="421" spans="3:8" s="3" customFormat="1">
      <c r="C421" s="14"/>
      <c r="D421" s="147"/>
      <c r="F421" s="147"/>
      <c r="H421" s="155"/>
    </row>
    <row r="422" spans="3:8" s="3" customFormat="1">
      <c r="C422" s="14"/>
      <c r="D422" s="147"/>
      <c r="F422" s="147"/>
      <c r="H422" s="155"/>
    </row>
    <row r="423" spans="3:8" s="3" customFormat="1">
      <c r="C423" s="14"/>
      <c r="D423" s="147"/>
      <c r="F423" s="147"/>
      <c r="H423" s="155"/>
    </row>
    <row r="424" spans="3:8" s="3" customFormat="1">
      <c r="C424" s="14"/>
      <c r="D424" s="147"/>
      <c r="F424" s="147"/>
      <c r="H424" s="155"/>
    </row>
    <row r="425" spans="3:8" s="3" customFormat="1">
      <c r="C425" s="14"/>
      <c r="D425" s="147"/>
      <c r="F425" s="147"/>
      <c r="H425" s="155"/>
    </row>
    <row r="426" spans="3:8" s="3" customFormat="1">
      <c r="C426" s="14"/>
      <c r="D426" s="147"/>
      <c r="F426" s="147"/>
      <c r="H426" s="155"/>
    </row>
    <row r="427" spans="3:8" s="3" customFormat="1">
      <c r="C427" s="14"/>
      <c r="D427" s="147"/>
      <c r="F427" s="147"/>
      <c r="H427" s="155"/>
    </row>
    <row r="428" spans="3:8" s="3" customFormat="1">
      <c r="C428" s="14"/>
      <c r="D428" s="147"/>
      <c r="F428" s="147"/>
      <c r="H428" s="155"/>
    </row>
    <row r="429" spans="3:8" s="3" customFormat="1">
      <c r="C429" s="14"/>
      <c r="D429" s="147"/>
      <c r="F429" s="147"/>
      <c r="H429" s="155"/>
    </row>
    <row r="430" spans="3:8" s="3" customFormat="1">
      <c r="C430" s="14"/>
      <c r="D430" s="147"/>
      <c r="F430" s="147"/>
      <c r="H430" s="155"/>
    </row>
    <row r="431" spans="3:8" s="3" customFormat="1">
      <c r="C431" s="14"/>
      <c r="D431" s="147"/>
      <c r="F431" s="147"/>
      <c r="H431" s="155"/>
    </row>
    <row r="432" spans="3:8" s="3" customFormat="1">
      <c r="C432" s="14"/>
      <c r="D432" s="147"/>
      <c r="F432" s="147"/>
      <c r="H432" s="155"/>
    </row>
    <row r="433" spans="3:8" s="3" customFormat="1">
      <c r="C433" s="14"/>
      <c r="D433" s="147"/>
      <c r="F433" s="147"/>
      <c r="H433" s="155"/>
    </row>
    <row r="434" spans="3:8" s="3" customFormat="1">
      <c r="C434" s="14"/>
      <c r="D434" s="147"/>
      <c r="F434" s="147"/>
      <c r="H434" s="155"/>
    </row>
    <row r="435" spans="3:8" s="3" customFormat="1">
      <c r="C435" s="14"/>
      <c r="D435" s="147"/>
      <c r="F435" s="147"/>
      <c r="H435" s="155"/>
    </row>
    <row r="436" spans="3:8" s="3" customFormat="1">
      <c r="C436" s="14"/>
      <c r="D436" s="147"/>
      <c r="F436" s="147"/>
      <c r="H436" s="155"/>
    </row>
    <row r="437" spans="3:8" s="3" customFormat="1">
      <c r="C437" s="14"/>
      <c r="D437" s="147"/>
      <c r="F437" s="147"/>
      <c r="H437" s="155"/>
    </row>
    <row r="438" spans="3:8" s="3" customFormat="1">
      <c r="C438" s="14"/>
      <c r="D438" s="147"/>
      <c r="F438" s="147"/>
      <c r="H438" s="155"/>
    </row>
    <row r="439" spans="3:8" s="3" customFormat="1">
      <c r="C439" s="14"/>
      <c r="D439" s="147"/>
      <c r="F439" s="147"/>
      <c r="H439" s="155"/>
    </row>
    <row r="440" spans="3:8" s="3" customFormat="1">
      <c r="C440" s="14"/>
      <c r="D440" s="147"/>
      <c r="F440" s="147"/>
      <c r="H440" s="155"/>
    </row>
    <row r="441" spans="3:8" s="3" customFormat="1">
      <c r="C441" s="14"/>
      <c r="D441" s="147"/>
      <c r="F441" s="147"/>
      <c r="H441" s="155"/>
    </row>
    <row r="442" spans="3:8" s="3" customFormat="1">
      <c r="C442" s="14"/>
      <c r="D442" s="147"/>
      <c r="F442" s="147"/>
      <c r="H442" s="155"/>
    </row>
    <row r="443" spans="3:8" s="3" customFormat="1">
      <c r="C443" s="14"/>
      <c r="D443" s="147"/>
      <c r="F443" s="147"/>
      <c r="H443" s="155"/>
    </row>
    <row r="444" spans="3:8" s="3" customFormat="1">
      <c r="C444" s="14"/>
      <c r="D444" s="147"/>
      <c r="F444" s="147"/>
      <c r="H444" s="155"/>
    </row>
    <row r="445" spans="3:8" s="3" customFormat="1">
      <c r="C445" s="14"/>
      <c r="D445" s="147"/>
      <c r="F445" s="147"/>
      <c r="H445" s="155"/>
    </row>
    <row r="446" spans="3:8" s="3" customFormat="1">
      <c r="C446" s="14"/>
      <c r="D446" s="147"/>
      <c r="F446" s="147"/>
      <c r="H446" s="155"/>
    </row>
    <row r="447" spans="3:8" s="3" customFormat="1">
      <c r="C447" s="14"/>
      <c r="D447" s="147"/>
      <c r="F447" s="147"/>
      <c r="H447" s="155"/>
    </row>
    <row r="448" spans="3:8" s="3" customFormat="1">
      <c r="C448" s="14"/>
      <c r="D448" s="147"/>
      <c r="F448" s="147"/>
      <c r="H448" s="155"/>
    </row>
    <row r="449" spans="3:8" s="3" customFormat="1">
      <c r="C449" s="14"/>
      <c r="D449" s="147"/>
      <c r="F449" s="147"/>
      <c r="H449" s="155"/>
    </row>
    <row r="450" spans="3:8" s="3" customFormat="1">
      <c r="C450" s="14"/>
      <c r="D450" s="147"/>
      <c r="F450" s="147"/>
      <c r="H450" s="155"/>
    </row>
    <row r="451" spans="3:8" s="3" customFormat="1">
      <c r="C451" s="14"/>
      <c r="D451" s="147"/>
      <c r="F451" s="147"/>
      <c r="H451" s="155"/>
    </row>
    <row r="452" spans="3:8" s="3" customFormat="1">
      <c r="C452" s="14"/>
      <c r="D452" s="147"/>
      <c r="F452" s="147"/>
      <c r="H452" s="155"/>
    </row>
    <row r="453" spans="3:8" s="3" customFormat="1">
      <c r="C453" s="14"/>
      <c r="D453" s="147"/>
      <c r="F453" s="147"/>
      <c r="H453" s="155"/>
    </row>
    <row r="454" spans="3:8" s="3" customFormat="1">
      <c r="C454" s="14"/>
      <c r="D454" s="147"/>
      <c r="F454" s="147"/>
      <c r="H454" s="155"/>
    </row>
    <row r="455" spans="3:8" s="3" customFormat="1">
      <c r="C455" s="14"/>
      <c r="D455" s="147"/>
      <c r="F455" s="147"/>
      <c r="H455" s="155"/>
    </row>
    <row r="456" spans="3:8" s="3" customFormat="1">
      <c r="C456" s="14"/>
      <c r="D456" s="147"/>
      <c r="F456" s="147"/>
      <c r="H456" s="155"/>
    </row>
    <row r="457" spans="3:8" s="3" customFormat="1">
      <c r="C457" s="14"/>
      <c r="D457" s="147"/>
      <c r="F457" s="147"/>
      <c r="H457" s="155"/>
    </row>
    <row r="458" spans="3:8" s="3" customFormat="1">
      <c r="C458" s="14"/>
      <c r="D458" s="147"/>
      <c r="F458" s="147"/>
      <c r="H458" s="155"/>
    </row>
    <row r="459" spans="3:8" s="3" customFormat="1">
      <c r="C459" s="14"/>
      <c r="D459" s="147"/>
      <c r="F459" s="147"/>
      <c r="H459" s="155"/>
    </row>
    <row r="460" spans="3:8" s="3" customFormat="1">
      <c r="C460" s="14"/>
      <c r="D460" s="147"/>
      <c r="F460" s="147"/>
      <c r="H460" s="155"/>
    </row>
    <row r="461" spans="3:8" s="3" customFormat="1">
      <c r="C461" s="14"/>
      <c r="D461" s="147"/>
      <c r="F461" s="147"/>
      <c r="H461" s="155"/>
    </row>
    <row r="462" spans="3:8" s="3" customFormat="1">
      <c r="C462" s="14"/>
      <c r="D462" s="147"/>
      <c r="F462" s="147"/>
      <c r="H462" s="155"/>
    </row>
    <row r="463" spans="3:8" s="3" customFormat="1">
      <c r="C463" s="14"/>
      <c r="D463" s="147"/>
      <c r="F463" s="147"/>
      <c r="H463" s="155"/>
    </row>
    <row r="464" spans="3:8" s="3" customFormat="1">
      <c r="C464" s="14"/>
      <c r="D464" s="147"/>
      <c r="F464" s="147"/>
      <c r="H464" s="155"/>
    </row>
    <row r="465" spans="3:8" s="3" customFormat="1">
      <c r="C465" s="14"/>
      <c r="D465" s="147"/>
      <c r="F465" s="147"/>
      <c r="H465" s="155"/>
    </row>
    <row r="466" spans="3:8" s="3" customFormat="1">
      <c r="C466" s="14"/>
      <c r="D466" s="147"/>
      <c r="F466" s="147"/>
      <c r="H466" s="155"/>
    </row>
    <row r="467" spans="3:8" s="3" customFormat="1">
      <c r="C467" s="14"/>
      <c r="D467" s="147"/>
      <c r="F467" s="147"/>
      <c r="H467" s="155"/>
    </row>
    <row r="468" spans="3:8" s="3" customFormat="1">
      <c r="C468" s="14"/>
      <c r="D468" s="147"/>
      <c r="F468" s="147"/>
      <c r="H468" s="155"/>
    </row>
    <row r="469" spans="3:8" s="3" customFormat="1">
      <c r="C469" s="14"/>
      <c r="D469" s="147"/>
      <c r="F469" s="147"/>
      <c r="H469" s="155"/>
    </row>
    <row r="470" spans="3:8" s="3" customFormat="1">
      <c r="C470" s="14"/>
      <c r="D470" s="147"/>
      <c r="F470" s="147"/>
      <c r="H470" s="155"/>
    </row>
    <row r="471" spans="3:8" s="3" customFormat="1">
      <c r="C471" s="14"/>
      <c r="D471" s="147"/>
      <c r="F471" s="147"/>
      <c r="H471" s="155"/>
    </row>
    <row r="472" spans="3:8" s="3" customFormat="1">
      <c r="C472" s="14"/>
      <c r="D472" s="147"/>
      <c r="F472" s="147"/>
      <c r="H472" s="155"/>
    </row>
    <row r="473" spans="3:8" s="3" customFormat="1">
      <c r="C473" s="14"/>
      <c r="D473" s="147"/>
      <c r="F473" s="147"/>
      <c r="H473" s="155"/>
    </row>
    <row r="474" spans="3:8" s="3" customFormat="1">
      <c r="C474" s="14"/>
      <c r="D474" s="147"/>
      <c r="F474" s="147"/>
      <c r="H474" s="155"/>
    </row>
    <row r="475" spans="3:8" s="3" customFormat="1">
      <c r="C475" s="14"/>
      <c r="D475" s="147"/>
      <c r="F475" s="147"/>
      <c r="H475" s="155"/>
    </row>
    <row r="476" spans="3:8" s="3" customFormat="1">
      <c r="C476" s="14"/>
      <c r="D476" s="147"/>
      <c r="F476" s="147"/>
      <c r="H476" s="155"/>
    </row>
    <row r="477" spans="3:8" s="3" customFormat="1">
      <c r="C477" s="14"/>
      <c r="D477" s="147"/>
      <c r="F477" s="147"/>
      <c r="H477" s="155"/>
    </row>
    <row r="478" spans="3:8" s="3" customFormat="1">
      <c r="C478" s="14"/>
      <c r="D478" s="147"/>
      <c r="F478" s="147"/>
      <c r="H478" s="155"/>
    </row>
    <row r="479" spans="3:8" s="3" customFormat="1">
      <c r="C479" s="14"/>
      <c r="D479" s="147"/>
      <c r="F479" s="147"/>
      <c r="H479" s="155"/>
    </row>
    <row r="480" spans="3:8" s="3" customFormat="1">
      <c r="C480" s="14"/>
      <c r="D480" s="147"/>
      <c r="F480" s="147"/>
      <c r="H480" s="155"/>
    </row>
    <row r="481" spans="3:8" s="3" customFormat="1">
      <c r="C481" s="14"/>
      <c r="D481" s="147"/>
      <c r="F481" s="147"/>
      <c r="H481" s="155"/>
    </row>
    <row r="482" spans="3:8" s="3" customFormat="1">
      <c r="C482" s="14"/>
      <c r="D482" s="147"/>
      <c r="F482" s="147"/>
      <c r="H482" s="155"/>
    </row>
    <row r="483" spans="3:8" s="3" customFormat="1">
      <c r="C483" s="14"/>
      <c r="D483" s="147"/>
      <c r="F483" s="147"/>
      <c r="H483" s="155"/>
    </row>
    <row r="484" spans="3:8" s="3" customFormat="1">
      <c r="C484" s="14"/>
      <c r="D484" s="147"/>
      <c r="F484" s="147"/>
      <c r="H484" s="155"/>
    </row>
    <row r="485" spans="3:8" s="3" customFormat="1">
      <c r="C485" s="14"/>
      <c r="D485" s="147"/>
      <c r="F485" s="147"/>
      <c r="H485" s="155"/>
    </row>
    <row r="486" spans="3:8" s="3" customFormat="1">
      <c r="C486" s="14"/>
      <c r="D486" s="147"/>
      <c r="F486" s="147"/>
      <c r="H486" s="155"/>
    </row>
    <row r="487" spans="3:8" s="3" customFormat="1">
      <c r="C487" s="14"/>
      <c r="D487" s="147"/>
      <c r="F487" s="147"/>
      <c r="H487" s="155"/>
    </row>
    <row r="488" spans="3:8" s="3" customFormat="1">
      <c r="C488" s="14"/>
      <c r="D488" s="147"/>
      <c r="F488" s="147"/>
      <c r="H488" s="155"/>
    </row>
    <row r="489" spans="3:8" s="3" customFormat="1">
      <c r="C489" s="14"/>
      <c r="D489" s="147"/>
      <c r="F489" s="147"/>
      <c r="H489" s="155"/>
    </row>
    <row r="490" spans="3:8" s="3" customFormat="1">
      <c r="C490" s="14"/>
      <c r="D490" s="147"/>
      <c r="F490" s="147"/>
      <c r="H490" s="155"/>
    </row>
    <row r="491" spans="3:8" s="3" customFormat="1">
      <c r="C491" s="14"/>
      <c r="D491" s="147"/>
      <c r="F491" s="147"/>
      <c r="H491" s="155"/>
    </row>
    <row r="492" spans="3:8" s="3" customFormat="1">
      <c r="C492" s="14"/>
      <c r="D492" s="147"/>
      <c r="F492" s="147"/>
      <c r="H492" s="155"/>
    </row>
    <row r="493" spans="3:8" s="3" customFormat="1">
      <c r="C493" s="14"/>
      <c r="D493" s="147"/>
      <c r="F493" s="147"/>
      <c r="H493" s="155"/>
    </row>
    <row r="494" spans="3:8" s="3" customFormat="1">
      <c r="C494" s="14"/>
      <c r="D494" s="147"/>
      <c r="F494" s="147"/>
      <c r="H494" s="155"/>
    </row>
    <row r="495" spans="3:8" s="3" customFormat="1">
      <c r="C495" s="14"/>
      <c r="D495" s="147"/>
      <c r="F495" s="147"/>
      <c r="H495" s="155"/>
    </row>
    <row r="496" spans="3:8" s="3" customFormat="1">
      <c r="C496" s="14"/>
      <c r="D496" s="147"/>
      <c r="F496" s="147"/>
      <c r="H496" s="155"/>
    </row>
    <row r="497" spans="3:8" s="3" customFormat="1">
      <c r="C497" s="14"/>
      <c r="D497" s="147"/>
      <c r="F497" s="147"/>
      <c r="H497" s="155"/>
    </row>
    <row r="498" spans="3:8" s="3" customFormat="1">
      <c r="C498" s="14"/>
      <c r="D498" s="147"/>
      <c r="F498" s="147"/>
      <c r="H498" s="155"/>
    </row>
    <row r="499" spans="3:8" s="3" customFormat="1">
      <c r="C499" s="14"/>
      <c r="D499" s="147"/>
      <c r="F499" s="147"/>
      <c r="H499" s="155"/>
    </row>
    <row r="500" spans="3:8" s="3" customFormat="1">
      <c r="C500" s="14"/>
      <c r="D500" s="147"/>
      <c r="F500" s="147"/>
      <c r="H500" s="155"/>
    </row>
    <row r="501" spans="3:8" s="3" customFormat="1">
      <c r="C501" s="14"/>
      <c r="D501" s="147"/>
      <c r="F501" s="147"/>
      <c r="H501" s="155"/>
    </row>
    <row r="502" spans="3:8" s="3" customFormat="1">
      <c r="C502" s="14"/>
      <c r="D502" s="147"/>
      <c r="F502" s="147"/>
      <c r="H502" s="155"/>
    </row>
    <row r="503" spans="3:8" s="3" customFormat="1">
      <c r="C503" s="14"/>
      <c r="D503" s="147"/>
      <c r="F503" s="147"/>
      <c r="H503" s="155"/>
    </row>
    <row r="504" spans="3:8" s="3" customFormat="1">
      <c r="C504" s="14"/>
      <c r="D504" s="147"/>
      <c r="F504" s="147"/>
      <c r="H504" s="155"/>
    </row>
    <row r="505" spans="3:8" s="3" customFormat="1">
      <c r="C505" s="14"/>
      <c r="D505" s="147"/>
      <c r="F505" s="147"/>
      <c r="H505" s="155"/>
    </row>
    <row r="506" spans="3:8" s="3" customFormat="1">
      <c r="C506" s="14"/>
      <c r="D506" s="147"/>
      <c r="F506" s="147"/>
      <c r="H506" s="155"/>
    </row>
    <row r="507" spans="3:8" s="3" customFormat="1">
      <c r="C507" s="14"/>
      <c r="D507" s="147"/>
      <c r="F507" s="147"/>
      <c r="H507" s="155"/>
    </row>
    <row r="508" spans="3:8" s="3" customFormat="1">
      <c r="C508" s="14"/>
      <c r="D508" s="147"/>
      <c r="F508" s="147"/>
      <c r="H508" s="155"/>
    </row>
    <row r="509" spans="3:8" s="3" customFormat="1">
      <c r="C509" s="14"/>
      <c r="D509" s="147"/>
      <c r="F509" s="147"/>
      <c r="H509" s="155"/>
    </row>
    <row r="510" spans="3:8" s="3" customFormat="1">
      <c r="C510" s="14"/>
      <c r="D510" s="147"/>
      <c r="F510" s="147"/>
      <c r="H510" s="155"/>
    </row>
    <row r="511" spans="3:8" s="3" customFormat="1">
      <c r="C511" s="14"/>
      <c r="D511" s="147"/>
      <c r="F511" s="147"/>
      <c r="H511" s="155"/>
    </row>
    <row r="512" spans="3:8" s="3" customFormat="1">
      <c r="C512" s="14"/>
      <c r="D512" s="147"/>
      <c r="F512" s="147"/>
      <c r="H512" s="155"/>
    </row>
    <row r="513" spans="3:8" s="3" customFormat="1">
      <c r="C513" s="14"/>
      <c r="D513" s="147"/>
      <c r="F513" s="147"/>
      <c r="H513" s="155"/>
    </row>
    <row r="514" spans="3:8" s="3" customFormat="1">
      <c r="C514" s="14"/>
      <c r="D514" s="147"/>
      <c r="F514" s="147"/>
      <c r="H514" s="155"/>
    </row>
    <row r="515" spans="3:8" s="3" customFormat="1">
      <c r="C515" s="14"/>
      <c r="D515" s="147"/>
      <c r="F515" s="147"/>
      <c r="H515" s="155"/>
    </row>
    <row r="516" spans="3:8" s="3" customFormat="1">
      <c r="C516" s="14"/>
      <c r="D516" s="147"/>
      <c r="F516" s="147"/>
      <c r="H516" s="155"/>
    </row>
    <row r="517" spans="3:8" s="3" customFormat="1">
      <c r="C517" s="14"/>
      <c r="D517" s="147"/>
      <c r="F517" s="147"/>
      <c r="H517" s="155"/>
    </row>
    <row r="518" spans="3:8" s="3" customFormat="1">
      <c r="C518" s="14"/>
      <c r="D518" s="147"/>
      <c r="F518" s="147"/>
      <c r="H518" s="155"/>
    </row>
    <row r="519" spans="3:8" s="3" customFormat="1">
      <c r="C519" s="14"/>
      <c r="D519" s="147"/>
      <c r="F519" s="147"/>
      <c r="H519" s="155"/>
    </row>
    <row r="520" spans="3:8" s="3" customFormat="1">
      <c r="C520" s="14"/>
      <c r="D520" s="147"/>
      <c r="F520" s="147"/>
      <c r="H520" s="155"/>
    </row>
    <row r="521" spans="3:8" s="3" customFormat="1">
      <c r="C521" s="14"/>
      <c r="D521" s="147"/>
      <c r="F521" s="147"/>
      <c r="H521" s="155"/>
    </row>
    <row r="522" spans="3:8" s="3" customFormat="1">
      <c r="C522" s="14"/>
      <c r="D522" s="147"/>
      <c r="F522" s="147"/>
      <c r="H522" s="155"/>
    </row>
    <row r="523" spans="3:8" s="3" customFormat="1">
      <c r="C523" s="14"/>
      <c r="D523" s="147"/>
      <c r="F523" s="147"/>
      <c r="H523" s="155"/>
    </row>
    <row r="524" spans="3:8" s="3" customFormat="1">
      <c r="C524" s="14"/>
      <c r="D524" s="147"/>
      <c r="F524" s="147"/>
      <c r="H524" s="155"/>
    </row>
    <row r="525" spans="3:8" s="3" customFormat="1">
      <c r="C525" s="14"/>
      <c r="D525" s="147"/>
      <c r="F525" s="147"/>
      <c r="H525" s="155"/>
    </row>
    <row r="526" spans="3:8" s="3" customFormat="1">
      <c r="C526" s="14"/>
      <c r="D526" s="147"/>
      <c r="F526" s="147"/>
      <c r="H526" s="155"/>
    </row>
    <row r="527" spans="3:8" s="3" customFormat="1">
      <c r="C527" s="14"/>
      <c r="D527" s="147"/>
      <c r="F527" s="147"/>
      <c r="H527" s="155"/>
    </row>
    <row r="528" spans="3:8" s="3" customFormat="1">
      <c r="C528" s="14"/>
      <c r="D528" s="147"/>
      <c r="F528" s="147"/>
      <c r="H528" s="155"/>
    </row>
    <row r="529" spans="3:8" s="3" customFormat="1">
      <c r="C529" s="14"/>
      <c r="D529" s="147"/>
      <c r="F529" s="147"/>
      <c r="H529" s="155"/>
    </row>
    <row r="530" spans="3:8" s="3" customFormat="1">
      <c r="C530" s="14"/>
      <c r="D530" s="147"/>
      <c r="F530" s="147"/>
      <c r="H530" s="155"/>
    </row>
    <row r="531" spans="3:8" s="3" customFormat="1">
      <c r="C531" s="14"/>
      <c r="D531" s="147"/>
      <c r="F531" s="147"/>
      <c r="H531" s="155"/>
    </row>
    <row r="532" spans="3:8" s="3" customFormat="1">
      <c r="C532" s="14"/>
      <c r="D532" s="147"/>
      <c r="F532" s="147"/>
      <c r="H532" s="155"/>
    </row>
    <row r="533" spans="3:8" s="3" customFormat="1">
      <c r="C533" s="14"/>
      <c r="D533" s="147"/>
      <c r="F533" s="147"/>
      <c r="H533" s="155"/>
    </row>
    <row r="534" spans="3:8" s="3" customFormat="1">
      <c r="C534" s="14"/>
      <c r="D534" s="147"/>
      <c r="F534" s="147"/>
      <c r="H534" s="155"/>
    </row>
    <row r="535" spans="3:8" s="3" customFormat="1">
      <c r="C535" s="14"/>
      <c r="D535" s="147"/>
      <c r="F535" s="147"/>
      <c r="H535" s="155"/>
    </row>
    <row r="536" spans="3:8" s="3" customFormat="1">
      <c r="C536" s="14"/>
      <c r="D536" s="147"/>
      <c r="F536" s="147"/>
      <c r="H536" s="155"/>
    </row>
    <row r="537" spans="3:8" s="3" customFormat="1">
      <c r="C537" s="14"/>
      <c r="D537" s="147"/>
      <c r="F537" s="147"/>
      <c r="H537" s="155"/>
    </row>
    <row r="538" spans="3:8" s="3" customFormat="1">
      <c r="C538" s="14"/>
      <c r="D538" s="147"/>
      <c r="F538" s="147"/>
      <c r="H538" s="155"/>
    </row>
    <row r="539" spans="3:8" s="3" customFormat="1">
      <c r="C539" s="14"/>
      <c r="D539" s="147"/>
      <c r="F539" s="147"/>
      <c r="H539" s="155"/>
    </row>
    <row r="540" spans="3:8" s="3" customFormat="1">
      <c r="C540" s="14"/>
      <c r="D540" s="147"/>
      <c r="F540" s="147"/>
      <c r="H540" s="155"/>
    </row>
    <row r="541" spans="3:8" s="3" customFormat="1">
      <c r="C541" s="14"/>
      <c r="D541" s="147"/>
      <c r="F541" s="147"/>
      <c r="H541" s="155"/>
    </row>
    <row r="542" spans="3:8" s="3" customFormat="1">
      <c r="C542" s="14"/>
      <c r="D542" s="147"/>
      <c r="F542" s="147"/>
      <c r="H542" s="155"/>
    </row>
    <row r="543" spans="3:8" s="3" customFormat="1">
      <c r="C543" s="14"/>
      <c r="D543" s="147"/>
      <c r="F543" s="147"/>
      <c r="H543" s="155"/>
    </row>
    <row r="544" spans="3:8" s="3" customFormat="1">
      <c r="C544" s="14"/>
      <c r="D544" s="147"/>
      <c r="F544" s="147"/>
      <c r="H544" s="155"/>
    </row>
    <row r="545" spans="3:8" s="3" customFormat="1">
      <c r="C545" s="14"/>
      <c r="D545" s="147"/>
      <c r="F545" s="147"/>
      <c r="H545" s="155"/>
    </row>
    <row r="546" spans="3:8" s="3" customFormat="1">
      <c r="C546" s="14"/>
      <c r="D546" s="147"/>
      <c r="F546" s="147"/>
      <c r="H546" s="155"/>
    </row>
    <row r="547" spans="3:8" s="3" customFormat="1">
      <c r="C547" s="14"/>
      <c r="D547" s="147"/>
      <c r="F547" s="147"/>
      <c r="H547" s="155"/>
    </row>
    <row r="548" spans="3:8" s="3" customFormat="1">
      <c r="C548" s="14"/>
      <c r="D548" s="147"/>
      <c r="F548" s="147"/>
      <c r="H548" s="155"/>
    </row>
    <row r="549" spans="3:8" s="3" customFormat="1">
      <c r="C549" s="14"/>
      <c r="D549" s="147"/>
      <c r="F549" s="147"/>
      <c r="H549" s="155"/>
    </row>
    <row r="550" spans="3:8" s="3" customFormat="1">
      <c r="C550" s="14"/>
      <c r="D550" s="147"/>
      <c r="F550" s="147"/>
      <c r="H550" s="155"/>
    </row>
    <row r="551" spans="3:8" s="3" customFormat="1">
      <c r="C551" s="14"/>
      <c r="D551" s="147"/>
      <c r="F551" s="147"/>
      <c r="H551" s="155"/>
    </row>
    <row r="552" spans="3:8" s="3" customFormat="1">
      <c r="C552" s="14"/>
      <c r="D552" s="147"/>
      <c r="F552" s="147"/>
      <c r="H552" s="155"/>
    </row>
    <row r="553" spans="3:8" s="3" customFormat="1">
      <c r="C553" s="14"/>
      <c r="D553" s="147"/>
      <c r="F553" s="147"/>
      <c r="H553" s="155"/>
    </row>
    <row r="554" spans="3:8" s="3" customFormat="1">
      <c r="C554" s="14"/>
      <c r="D554" s="147"/>
      <c r="F554" s="147"/>
      <c r="H554" s="155"/>
    </row>
    <row r="555" spans="3:8" s="3" customFormat="1">
      <c r="C555" s="14"/>
      <c r="D555" s="147"/>
      <c r="F555" s="147"/>
      <c r="H555" s="155"/>
    </row>
    <row r="556" spans="3:8" s="3" customFormat="1">
      <c r="C556" s="14"/>
      <c r="D556" s="147"/>
      <c r="F556" s="147"/>
      <c r="H556" s="155"/>
    </row>
    <row r="557" spans="3:8" s="3" customFormat="1">
      <c r="C557" s="14"/>
      <c r="D557" s="147"/>
      <c r="F557" s="147"/>
      <c r="H557" s="155"/>
    </row>
    <row r="558" spans="3:8" s="3" customFormat="1">
      <c r="C558" s="14"/>
      <c r="D558" s="147"/>
      <c r="F558" s="147"/>
      <c r="H558" s="155"/>
    </row>
    <row r="559" spans="3:8" s="3" customFormat="1">
      <c r="C559" s="14"/>
      <c r="D559" s="147"/>
      <c r="F559" s="147"/>
      <c r="H559" s="155"/>
    </row>
    <row r="560" spans="3:8" s="3" customFormat="1">
      <c r="C560" s="14"/>
      <c r="D560" s="147"/>
      <c r="F560" s="147"/>
      <c r="H560" s="155"/>
    </row>
    <row r="561" spans="3:8" s="3" customFormat="1">
      <c r="C561" s="14"/>
      <c r="D561" s="147"/>
      <c r="F561" s="147"/>
      <c r="H561" s="155"/>
    </row>
    <row r="562" spans="3:8" s="3" customFormat="1">
      <c r="C562" s="14"/>
      <c r="D562" s="147"/>
      <c r="F562" s="147"/>
      <c r="H562" s="155"/>
    </row>
    <row r="563" spans="3:8" s="3" customFormat="1">
      <c r="C563" s="14"/>
      <c r="D563" s="147"/>
      <c r="F563" s="147"/>
      <c r="H563" s="155"/>
    </row>
    <row r="564" spans="3:8" s="3" customFormat="1">
      <c r="C564" s="14"/>
      <c r="D564" s="147"/>
      <c r="F564" s="147"/>
      <c r="H564" s="155"/>
    </row>
    <row r="565" spans="3:8" s="3" customFormat="1">
      <c r="C565" s="14"/>
      <c r="D565" s="147"/>
      <c r="F565" s="147"/>
      <c r="H565" s="155"/>
    </row>
    <row r="566" spans="3:8" s="3" customFormat="1">
      <c r="C566" s="14"/>
      <c r="D566" s="147"/>
      <c r="F566" s="147"/>
      <c r="H566" s="155"/>
    </row>
    <row r="567" spans="3:8" s="3" customFormat="1">
      <c r="C567" s="14"/>
      <c r="D567" s="147"/>
      <c r="F567" s="147"/>
      <c r="H567" s="155"/>
    </row>
    <row r="568" spans="3:8" s="3" customFormat="1">
      <c r="C568" s="14"/>
      <c r="D568" s="147"/>
      <c r="F568" s="147"/>
      <c r="H568" s="155"/>
    </row>
    <row r="569" spans="3:8" s="3" customFormat="1">
      <c r="C569" s="14"/>
      <c r="D569" s="147"/>
      <c r="F569" s="147"/>
      <c r="H569" s="155"/>
    </row>
    <row r="570" spans="3:8" s="3" customFormat="1">
      <c r="C570" s="14"/>
      <c r="D570" s="147"/>
      <c r="F570" s="147"/>
      <c r="H570" s="155"/>
    </row>
    <row r="571" spans="3:8" s="3" customFormat="1">
      <c r="C571" s="14"/>
      <c r="D571" s="147"/>
      <c r="F571" s="147"/>
      <c r="H571" s="155"/>
    </row>
    <row r="572" spans="3:8" s="3" customFormat="1">
      <c r="C572" s="14"/>
      <c r="D572" s="147"/>
      <c r="F572" s="147"/>
      <c r="H572" s="155"/>
    </row>
    <row r="573" spans="3:8" s="3" customFormat="1">
      <c r="C573" s="14"/>
      <c r="D573" s="147"/>
      <c r="F573" s="147"/>
      <c r="H573" s="155"/>
    </row>
    <row r="574" spans="3:8" s="3" customFormat="1">
      <c r="C574" s="14"/>
      <c r="D574" s="147"/>
      <c r="F574" s="147"/>
      <c r="H574" s="155"/>
    </row>
    <row r="575" spans="3:8" s="3" customFormat="1">
      <c r="C575" s="14"/>
      <c r="D575" s="147"/>
      <c r="F575" s="147"/>
      <c r="H575" s="155"/>
    </row>
    <row r="576" spans="3:8" s="3" customFormat="1">
      <c r="C576" s="14"/>
      <c r="D576" s="147"/>
      <c r="F576" s="147"/>
      <c r="H576" s="155"/>
    </row>
    <row r="577" spans="3:8" s="3" customFormat="1">
      <c r="C577" s="14"/>
      <c r="D577" s="147"/>
      <c r="F577" s="147"/>
      <c r="H577" s="155"/>
    </row>
    <row r="578" spans="3:8" s="3" customFormat="1">
      <c r="C578" s="14"/>
      <c r="D578" s="147"/>
      <c r="F578" s="147"/>
      <c r="H578" s="155"/>
    </row>
    <row r="579" spans="3:8" s="3" customFormat="1">
      <c r="C579" s="14"/>
      <c r="D579" s="147"/>
      <c r="F579" s="147"/>
      <c r="H579" s="155"/>
    </row>
    <row r="580" spans="3:8" s="3" customFormat="1">
      <c r="C580" s="14"/>
      <c r="D580" s="147"/>
      <c r="F580" s="147"/>
      <c r="H580" s="155"/>
    </row>
    <row r="581" spans="3:8" s="3" customFormat="1">
      <c r="C581" s="14"/>
      <c r="D581" s="147"/>
      <c r="F581" s="147"/>
      <c r="H581" s="155"/>
    </row>
    <row r="582" spans="3:8" s="3" customFormat="1">
      <c r="C582" s="14"/>
      <c r="D582" s="147"/>
      <c r="F582" s="147"/>
      <c r="H582" s="155"/>
    </row>
    <row r="583" spans="3:8" s="3" customFormat="1">
      <c r="C583" s="14"/>
      <c r="D583" s="147"/>
      <c r="F583" s="147"/>
      <c r="H583" s="155"/>
    </row>
    <row r="584" spans="3:8" s="3" customFormat="1">
      <c r="C584" s="14"/>
      <c r="D584" s="147"/>
      <c r="F584" s="147"/>
      <c r="H584" s="155"/>
    </row>
    <row r="585" spans="3:8" s="3" customFormat="1">
      <c r="C585" s="14"/>
      <c r="D585" s="147"/>
      <c r="F585" s="147"/>
      <c r="H585" s="155"/>
    </row>
    <row r="586" spans="3:8" s="3" customFormat="1">
      <c r="C586" s="14"/>
      <c r="D586" s="147"/>
      <c r="F586" s="147"/>
      <c r="H586" s="155"/>
    </row>
    <row r="587" spans="3:8" s="3" customFormat="1">
      <c r="C587" s="14"/>
      <c r="D587" s="147"/>
      <c r="F587" s="147"/>
      <c r="H587" s="155"/>
    </row>
    <row r="588" spans="3:8" s="3" customFormat="1">
      <c r="C588" s="14"/>
      <c r="D588" s="147"/>
      <c r="F588" s="147"/>
      <c r="H588" s="155"/>
    </row>
    <row r="589" spans="3:8" s="3" customFormat="1">
      <c r="C589" s="14"/>
      <c r="D589" s="147"/>
      <c r="F589" s="147"/>
      <c r="H589" s="155"/>
    </row>
    <row r="590" spans="3:8" s="3" customFormat="1">
      <c r="C590" s="14"/>
      <c r="D590" s="147"/>
      <c r="F590" s="147"/>
      <c r="H590" s="155"/>
    </row>
    <row r="591" spans="3:8" s="3" customFormat="1">
      <c r="C591" s="14"/>
      <c r="D591" s="147"/>
      <c r="F591" s="147"/>
      <c r="H591" s="155"/>
    </row>
    <row r="592" spans="3:8" s="3" customFormat="1">
      <c r="C592" s="14"/>
      <c r="D592" s="147"/>
      <c r="F592" s="147"/>
      <c r="H592" s="155"/>
    </row>
    <row r="593" spans="3:8" s="3" customFormat="1">
      <c r="C593" s="14"/>
      <c r="D593" s="147"/>
      <c r="F593" s="147"/>
      <c r="H593" s="155"/>
    </row>
    <row r="594" spans="3:8" s="3" customFormat="1">
      <c r="C594" s="14"/>
      <c r="D594" s="147"/>
      <c r="F594" s="147"/>
      <c r="H594" s="155"/>
    </row>
    <row r="595" spans="3:8" s="3" customFormat="1">
      <c r="C595" s="14"/>
      <c r="D595" s="147"/>
      <c r="F595" s="147"/>
      <c r="H595" s="155"/>
    </row>
    <row r="596" spans="3:8" s="3" customFormat="1">
      <c r="C596" s="14"/>
      <c r="D596" s="147"/>
      <c r="F596" s="147"/>
      <c r="H596" s="155"/>
    </row>
    <row r="597" spans="3:8" s="3" customFormat="1">
      <c r="C597" s="14"/>
      <c r="D597" s="147"/>
      <c r="F597" s="147"/>
      <c r="H597" s="155"/>
    </row>
    <row r="598" spans="3:8" s="3" customFormat="1">
      <c r="C598" s="14"/>
      <c r="D598" s="147"/>
      <c r="F598" s="147"/>
      <c r="H598" s="155"/>
    </row>
    <row r="599" spans="3:8" s="3" customFormat="1">
      <c r="C599" s="14"/>
      <c r="D599" s="147"/>
      <c r="F599" s="147"/>
      <c r="H599" s="155"/>
    </row>
    <row r="600" spans="3:8" s="3" customFormat="1">
      <c r="C600" s="14"/>
      <c r="D600" s="147"/>
      <c r="F600" s="147"/>
      <c r="H600" s="155"/>
    </row>
    <row r="601" spans="3:8" s="3" customFormat="1">
      <c r="C601" s="14"/>
      <c r="D601" s="147"/>
      <c r="F601" s="147"/>
      <c r="H601" s="155"/>
    </row>
    <row r="602" spans="3:8" s="3" customFormat="1">
      <c r="C602" s="14"/>
      <c r="D602" s="147"/>
      <c r="F602" s="147"/>
      <c r="H602" s="155"/>
    </row>
    <row r="603" spans="3:8" s="3" customFormat="1">
      <c r="C603" s="14"/>
      <c r="D603" s="147"/>
      <c r="F603" s="147"/>
      <c r="H603" s="155"/>
    </row>
    <row r="604" spans="3:8" s="3" customFormat="1">
      <c r="C604" s="14"/>
      <c r="D604" s="147"/>
      <c r="F604" s="147"/>
      <c r="H604" s="155"/>
    </row>
    <row r="605" spans="3:8" s="3" customFormat="1">
      <c r="C605" s="14"/>
      <c r="D605" s="147"/>
      <c r="F605" s="147"/>
      <c r="H605" s="155"/>
    </row>
    <row r="606" spans="3:8" s="3" customFormat="1">
      <c r="C606" s="14"/>
      <c r="D606" s="147"/>
      <c r="F606" s="147"/>
      <c r="H606" s="155"/>
    </row>
    <row r="607" spans="3:8" s="3" customFormat="1">
      <c r="C607" s="14"/>
      <c r="D607" s="147"/>
      <c r="F607" s="147"/>
      <c r="H607" s="155"/>
    </row>
    <row r="608" spans="3:8" s="3" customFormat="1">
      <c r="C608" s="14"/>
      <c r="D608" s="147"/>
      <c r="F608" s="147"/>
      <c r="H608" s="155"/>
    </row>
    <row r="609" spans="3:8" s="3" customFormat="1">
      <c r="C609" s="14"/>
      <c r="D609" s="147"/>
      <c r="F609" s="147"/>
      <c r="H609" s="155"/>
    </row>
    <row r="610" spans="3:8" s="3" customFormat="1">
      <c r="C610" s="14"/>
      <c r="D610" s="147"/>
      <c r="F610" s="147"/>
      <c r="H610" s="155"/>
    </row>
    <row r="611" spans="3:8" s="3" customFormat="1">
      <c r="C611" s="14"/>
      <c r="D611" s="147"/>
      <c r="F611" s="147"/>
      <c r="H611" s="155"/>
    </row>
    <row r="612" spans="3:8" s="3" customFormat="1">
      <c r="C612" s="14"/>
      <c r="D612" s="147"/>
      <c r="F612" s="147"/>
      <c r="H612" s="155"/>
    </row>
    <row r="613" spans="3:8" s="3" customFormat="1">
      <c r="C613" s="14"/>
      <c r="D613" s="147"/>
      <c r="F613" s="147"/>
      <c r="H613" s="155"/>
    </row>
    <row r="614" spans="3:8" s="3" customFormat="1">
      <c r="C614" s="14"/>
      <c r="D614" s="147"/>
      <c r="F614" s="147"/>
      <c r="H614" s="155"/>
    </row>
    <row r="615" spans="3:8" s="3" customFormat="1">
      <c r="C615" s="14"/>
      <c r="D615" s="147"/>
      <c r="F615" s="147"/>
      <c r="H615" s="155"/>
    </row>
    <row r="616" spans="3:8" s="3" customFormat="1">
      <c r="C616" s="14"/>
      <c r="D616" s="147"/>
      <c r="F616" s="147"/>
      <c r="H616" s="155"/>
    </row>
    <row r="617" spans="3:8" s="3" customFormat="1">
      <c r="C617" s="14"/>
      <c r="D617" s="147"/>
      <c r="F617" s="147"/>
      <c r="H617" s="155"/>
    </row>
    <row r="618" spans="3:8" s="3" customFormat="1">
      <c r="C618" s="14"/>
      <c r="D618" s="147"/>
      <c r="F618" s="147"/>
      <c r="H618" s="155"/>
    </row>
    <row r="619" spans="3:8" s="3" customFormat="1">
      <c r="C619" s="14"/>
      <c r="D619" s="147"/>
      <c r="F619" s="147"/>
      <c r="H619" s="155"/>
    </row>
    <row r="620" spans="3:8" s="3" customFormat="1">
      <c r="C620" s="14"/>
      <c r="D620" s="147"/>
      <c r="F620" s="147"/>
      <c r="H620" s="155"/>
    </row>
    <row r="621" spans="3:8" s="3" customFormat="1">
      <c r="C621" s="14"/>
      <c r="D621" s="147"/>
      <c r="F621" s="147"/>
      <c r="H621" s="155"/>
    </row>
    <row r="622" spans="3:8" s="3" customFormat="1">
      <c r="C622" s="14"/>
      <c r="D622" s="147"/>
      <c r="F622" s="147"/>
      <c r="H622" s="155"/>
    </row>
    <row r="623" spans="3:8" s="3" customFormat="1">
      <c r="C623" s="14"/>
      <c r="D623" s="147"/>
      <c r="F623" s="147"/>
      <c r="H623" s="155"/>
    </row>
    <row r="624" spans="3:8" s="3" customFormat="1">
      <c r="C624" s="14"/>
      <c r="D624" s="147"/>
      <c r="F624" s="147"/>
      <c r="H624" s="155"/>
    </row>
    <row r="625" spans="3:8" s="3" customFormat="1">
      <c r="C625" s="14"/>
      <c r="D625" s="147"/>
      <c r="F625" s="147"/>
      <c r="H625" s="155"/>
    </row>
    <row r="626" spans="3:8" s="3" customFormat="1">
      <c r="C626" s="14"/>
      <c r="D626" s="147"/>
      <c r="F626" s="147"/>
      <c r="H626" s="155"/>
    </row>
    <row r="627" spans="3:8" s="3" customFormat="1">
      <c r="C627" s="14"/>
      <c r="D627" s="147"/>
      <c r="F627" s="147"/>
      <c r="H627" s="155"/>
    </row>
    <row r="628" spans="3:8" s="3" customFormat="1">
      <c r="C628" s="14"/>
      <c r="D628" s="147"/>
      <c r="F628" s="147"/>
      <c r="H628" s="155"/>
    </row>
    <row r="629" spans="3:8" s="3" customFormat="1">
      <c r="C629" s="14"/>
      <c r="D629" s="147"/>
      <c r="F629" s="147"/>
      <c r="H629" s="155"/>
    </row>
    <row r="630" spans="3:8" s="3" customFormat="1">
      <c r="C630" s="14"/>
      <c r="D630" s="147"/>
      <c r="F630" s="147"/>
      <c r="H630" s="155"/>
    </row>
    <row r="631" spans="3:8" s="3" customFormat="1">
      <c r="C631" s="14"/>
      <c r="D631" s="147"/>
      <c r="F631" s="147"/>
      <c r="H631" s="155"/>
    </row>
    <row r="632" spans="3:8" s="3" customFormat="1">
      <c r="C632" s="14"/>
      <c r="D632" s="147"/>
      <c r="F632" s="147"/>
      <c r="H632" s="155"/>
    </row>
    <row r="633" spans="3:8" s="3" customFormat="1">
      <c r="C633" s="14"/>
      <c r="D633" s="147"/>
      <c r="F633" s="147"/>
      <c r="H633" s="155"/>
    </row>
    <row r="634" spans="3:8" s="3" customFormat="1">
      <c r="C634" s="14"/>
      <c r="D634" s="147"/>
      <c r="F634" s="147"/>
      <c r="H634" s="155"/>
    </row>
    <row r="635" spans="3:8" s="3" customFormat="1">
      <c r="C635" s="14"/>
      <c r="D635" s="147"/>
      <c r="F635" s="147"/>
      <c r="H635" s="155"/>
    </row>
    <row r="636" spans="3:8" s="3" customFormat="1">
      <c r="C636" s="14"/>
      <c r="D636" s="147"/>
      <c r="F636" s="147"/>
      <c r="H636" s="155"/>
    </row>
    <row r="637" spans="3:8" s="3" customFormat="1">
      <c r="C637" s="14"/>
      <c r="D637" s="147"/>
      <c r="F637" s="147"/>
      <c r="H637" s="155"/>
    </row>
    <row r="638" spans="3:8" s="3" customFormat="1">
      <c r="C638" s="14"/>
      <c r="D638" s="147"/>
      <c r="F638" s="147"/>
      <c r="H638" s="155"/>
    </row>
    <row r="639" spans="3:8" s="3" customFormat="1">
      <c r="C639" s="14"/>
      <c r="D639" s="147"/>
      <c r="F639" s="147"/>
      <c r="H639" s="155"/>
    </row>
    <row r="640" spans="3:8" s="3" customFormat="1">
      <c r="C640" s="14"/>
      <c r="D640" s="147"/>
      <c r="F640" s="147"/>
      <c r="H640" s="155"/>
    </row>
    <row r="641" spans="3:8" s="3" customFormat="1">
      <c r="C641" s="14"/>
      <c r="D641" s="147"/>
      <c r="F641" s="147"/>
      <c r="H641" s="155"/>
    </row>
    <row r="642" spans="3:8" s="3" customFormat="1">
      <c r="C642" s="14"/>
      <c r="D642" s="147"/>
      <c r="F642" s="147"/>
      <c r="H642" s="155"/>
    </row>
    <row r="643" spans="3:8" s="3" customFormat="1">
      <c r="C643" s="14"/>
      <c r="D643" s="147"/>
      <c r="F643" s="147"/>
      <c r="H643" s="155"/>
    </row>
    <row r="644" spans="3:8" s="3" customFormat="1">
      <c r="C644" s="14"/>
      <c r="D644" s="147"/>
      <c r="F644" s="147"/>
      <c r="H644" s="155"/>
    </row>
    <row r="645" spans="3:8" s="3" customFormat="1">
      <c r="C645" s="14"/>
      <c r="D645" s="147"/>
      <c r="F645" s="147"/>
      <c r="H645" s="155"/>
    </row>
  </sheetData>
  <mergeCells count="5">
    <mergeCell ref="C30:F30"/>
    <mergeCell ref="A1:H1"/>
    <mergeCell ref="A2:H2"/>
    <mergeCell ref="C28:F28"/>
    <mergeCell ref="C29:F29"/>
  </mergeCells>
  <printOptions horizontalCentered="1"/>
  <pageMargins left="0.196850393700787" right="0.23622047244094499" top="0.73" bottom="0.93" header="0" footer="0.35433070866141703"/>
  <pageSetup paperSize="5" scale="75" fitToHeight="5" orientation="portrait" verticalDpi="1200" r:id="rId1"/>
  <headerFooter alignWithMargins="0"/>
  <rowBreaks count="1" manualBreakCount="1">
    <brk id="21" max="7" man="1"/>
  </rowBreaks>
</worksheet>
</file>

<file path=xl/worksheets/sheet2.xml><?xml version="1.0" encoding="utf-8"?>
<worksheet xmlns="http://schemas.openxmlformats.org/spreadsheetml/2006/main" xmlns:r="http://schemas.openxmlformats.org/officeDocument/2006/relationships">
  <dimension ref="A1:Q119"/>
  <sheetViews>
    <sheetView view="pageBreakPreview" zoomScaleSheetLayoutView="100" workbookViewId="0">
      <selection activeCell="A2" sqref="A2:J2"/>
    </sheetView>
  </sheetViews>
  <sheetFormatPr defaultRowHeight="12.75"/>
  <cols>
    <col min="1" max="1" width="5.85546875" style="136" customWidth="1"/>
    <col min="2" max="2" width="45" style="30" customWidth="1"/>
    <col min="3" max="3" width="4.5703125" style="106" customWidth="1"/>
    <col min="4" max="4" width="3.140625" style="30" customWidth="1"/>
    <col min="5" max="5" width="5.7109375" style="111" customWidth="1"/>
    <col min="6" max="6" width="8.28515625" style="30" customWidth="1"/>
    <col min="7" max="7" width="8" style="30" customWidth="1"/>
    <col min="8" max="8" width="9" style="30" customWidth="1"/>
    <col min="9" max="9" width="10.7109375" style="30" customWidth="1"/>
    <col min="10" max="10" width="5.7109375" style="30" customWidth="1"/>
    <col min="11" max="16384" width="9.140625" style="30"/>
  </cols>
  <sheetData>
    <row r="1" spans="1:17" ht="21.75" customHeight="1">
      <c r="A1" s="209" t="s">
        <v>3</v>
      </c>
      <c r="B1" s="209"/>
      <c r="C1" s="209"/>
      <c r="D1" s="209"/>
      <c r="E1" s="209"/>
      <c r="F1" s="209"/>
      <c r="G1" s="209"/>
      <c r="H1" s="209"/>
      <c r="I1" s="209"/>
      <c r="J1" s="209"/>
    </row>
    <row r="2" spans="1:17" ht="41.25" customHeight="1">
      <c r="A2" s="210" t="str">
        <f>ABS!A2</f>
        <v>Name of Work : Construction of a Compound Wall for newly allotted land of Uppal Bhagayat Phase-II layout,  Habsiguda  Circle in Master Plan/ Rangareddy Circle</v>
      </c>
      <c r="B2" s="210"/>
      <c r="C2" s="210"/>
      <c r="D2" s="210"/>
      <c r="E2" s="210"/>
      <c r="F2" s="210"/>
      <c r="G2" s="210"/>
      <c r="H2" s="210"/>
      <c r="I2" s="210"/>
      <c r="J2" s="210"/>
    </row>
    <row r="3" spans="1:17" ht="28.5" customHeight="1">
      <c r="A3" s="74" t="s">
        <v>35</v>
      </c>
      <c r="B3" s="36" t="s">
        <v>36</v>
      </c>
      <c r="C3" s="112" t="s">
        <v>4</v>
      </c>
      <c r="D3" s="37" t="s">
        <v>5</v>
      </c>
      <c r="E3" s="110" t="s">
        <v>6</v>
      </c>
      <c r="F3" s="36" t="s">
        <v>15</v>
      </c>
      <c r="G3" s="36" t="s">
        <v>12</v>
      </c>
      <c r="H3" s="36" t="s">
        <v>11</v>
      </c>
      <c r="I3" s="211" t="s">
        <v>68</v>
      </c>
      <c r="J3" s="212"/>
    </row>
    <row r="4" spans="1:17" s="31" customFormat="1" ht="35.25" customHeight="1">
      <c r="A4" s="72">
        <v>1</v>
      </c>
      <c r="B4" s="38" t="s">
        <v>37</v>
      </c>
      <c r="C4" s="39">
        <v>1</v>
      </c>
      <c r="D4" s="39" t="s">
        <v>38</v>
      </c>
      <c r="E4" s="40">
        <v>1</v>
      </c>
      <c r="F4" s="115">
        <v>16</v>
      </c>
      <c r="G4" s="116"/>
      <c r="H4" s="116"/>
      <c r="I4" s="117">
        <f>F4*E4*C4</f>
        <v>16</v>
      </c>
      <c r="J4" s="41" t="s">
        <v>25</v>
      </c>
      <c r="Q4" s="31" t="s">
        <v>24</v>
      </c>
    </row>
    <row r="5" spans="1:17" s="32" customFormat="1" ht="67.5" customHeight="1">
      <c r="A5" s="73">
        <v>2</v>
      </c>
      <c r="B5" s="43" t="s">
        <v>39</v>
      </c>
      <c r="C5" s="103"/>
      <c r="D5" s="44"/>
      <c r="E5" s="45"/>
      <c r="F5" s="103"/>
      <c r="G5" s="103"/>
      <c r="H5" s="103"/>
      <c r="I5" s="108"/>
      <c r="J5" s="44"/>
      <c r="L5" s="32">
        <f>165*1.5</f>
        <v>247.5</v>
      </c>
      <c r="M5" s="32">
        <f>L5*901</f>
        <v>222997.5</v>
      </c>
      <c r="N5" s="32">
        <f>441911.7-M5</f>
        <v>218914.2</v>
      </c>
    </row>
    <row r="6" spans="1:17" s="32" customFormat="1" ht="15" customHeight="1">
      <c r="A6" s="73"/>
      <c r="B6" s="42" t="s">
        <v>76</v>
      </c>
      <c r="C6" s="39">
        <v>1</v>
      </c>
      <c r="D6" s="39" t="s">
        <v>38</v>
      </c>
      <c r="E6" s="40">
        <v>52</v>
      </c>
      <c r="F6" s="118">
        <v>1.2</v>
      </c>
      <c r="G6" s="118">
        <v>1.2</v>
      </c>
      <c r="H6" s="118">
        <v>2</v>
      </c>
      <c r="I6" s="119">
        <f>ROUND(H6*G6*F6*C6*E6,2)</f>
        <v>149.76</v>
      </c>
      <c r="J6" s="44" t="s">
        <v>9</v>
      </c>
    </row>
    <row r="7" spans="1:17" s="32" customFormat="1" ht="15" customHeight="1">
      <c r="A7" s="73"/>
      <c r="B7" s="42" t="s">
        <v>42</v>
      </c>
      <c r="C7" s="39">
        <v>3</v>
      </c>
      <c r="D7" s="39" t="s">
        <v>38</v>
      </c>
      <c r="E7" s="40">
        <v>1</v>
      </c>
      <c r="F7" s="118">
        <v>1.2</v>
      </c>
      <c r="G7" s="118">
        <v>1.2</v>
      </c>
      <c r="H7" s="118">
        <v>2</v>
      </c>
      <c r="I7" s="119">
        <f t="shared" ref="I7" si="0">ROUND(H7*G7*F7*C7*E7,2)</f>
        <v>8.64</v>
      </c>
      <c r="J7" s="44" t="s">
        <v>9</v>
      </c>
    </row>
    <row r="8" spans="1:17" s="32" customFormat="1" ht="24" customHeight="1">
      <c r="A8" s="73"/>
      <c r="B8" s="43"/>
      <c r="C8" s="103"/>
      <c r="D8" s="44"/>
      <c r="E8" s="45"/>
      <c r="F8" s="103"/>
      <c r="G8" s="103"/>
      <c r="H8" s="120"/>
      <c r="I8" s="78">
        <f>SUM(I6:I7)</f>
        <v>158.39999999999998</v>
      </c>
      <c r="J8" s="53" t="s">
        <v>9</v>
      </c>
    </row>
    <row r="9" spans="1:17" s="32" customFormat="1" ht="63">
      <c r="A9" s="73">
        <v>3</v>
      </c>
      <c r="B9" s="38" t="s">
        <v>126</v>
      </c>
      <c r="C9" s="103"/>
      <c r="D9" s="44"/>
      <c r="E9" s="45"/>
      <c r="F9" s="103"/>
      <c r="G9" s="103"/>
      <c r="H9" s="120"/>
      <c r="I9" s="78"/>
      <c r="J9" s="53"/>
    </row>
    <row r="10" spans="1:17" s="32" customFormat="1" ht="24" customHeight="1">
      <c r="A10" s="73"/>
      <c r="B10" s="42" t="s">
        <v>123</v>
      </c>
      <c r="C10" s="103">
        <v>1</v>
      </c>
      <c r="D10" s="44" t="s">
        <v>5</v>
      </c>
      <c r="E10" s="45">
        <f>E6</f>
        <v>52</v>
      </c>
      <c r="F10" s="103">
        <v>1.2</v>
      </c>
      <c r="G10" s="103">
        <v>1.2</v>
      </c>
      <c r="H10" s="103">
        <v>0.1</v>
      </c>
      <c r="I10" s="78">
        <f>H10*G10*F10*E10*C10</f>
        <v>7.4879999999999995</v>
      </c>
      <c r="J10" s="53" t="s">
        <v>47</v>
      </c>
    </row>
    <row r="11" spans="1:17" s="32" customFormat="1" ht="24" customHeight="1">
      <c r="A11" s="73"/>
      <c r="B11" s="43"/>
      <c r="C11" s="103"/>
      <c r="D11" s="44"/>
      <c r="E11" s="45"/>
      <c r="F11" s="103"/>
      <c r="G11" s="103"/>
      <c r="H11" s="120"/>
      <c r="I11" s="78"/>
      <c r="J11" s="53"/>
    </row>
    <row r="12" spans="1:17" s="32" customFormat="1" ht="64.5" customHeight="1">
      <c r="A12" s="73">
        <v>4</v>
      </c>
      <c r="B12" s="79" t="s">
        <v>69</v>
      </c>
      <c r="C12" s="104"/>
      <c r="D12" s="48"/>
      <c r="E12" s="49"/>
      <c r="F12" s="118"/>
      <c r="G12" s="118"/>
      <c r="H12" s="118"/>
      <c r="I12" s="119"/>
      <c r="J12" s="48"/>
      <c r="K12" s="32" t="s">
        <v>24</v>
      </c>
      <c r="N12" s="32">
        <f>165*1.5</f>
        <v>247.5</v>
      </c>
    </row>
    <row r="13" spans="1:17" s="32" customFormat="1" ht="15" customHeight="1">
      <c r="A13" s="73"/>
      <c r="B13" s="42" t="s">
        <v>119</v>
      </c>
      <c r="C13" s="39">
        <v>1</v>
      </c>
      <c r="D13" s="39" t="s">
        <v>38</v>
      </c>
      <c r="E13" s="40">
        <f>E6</f>
        <v>52</v>
      </c>
      <c r="F13" s="118">
        <v>1.2</v>
      </c>
      <c r="G13" s="118">
        <v>1.2</v>
      </c>
      <c r="H13" s="118">
        <v>0.15</v>
      </c>
      <c r="I13" s="119">
        <f>ROUND(H13*G13*F13*C13*E13,2)</f>
        <v>11.23</v>
      </c>
      <c r="J13" s="44" t="s">
        <v>9</v>
      </c>
      <c r="N13" s="32">
        <f>N12*2050</f>
        <v>507375</v>
      </c>
    </row>
    <row r="14" spans="1:17" s="32" customFormat="1" ht="15" customHeight="1">
      <c r="A14" s="73"/>
      <c r="B14" s="42" t="s">
        <v>42</v>
      </c>
      <c r="C14" s="39">
        <v>3</v>
      </c>
      <c r="D14" s="39" t="s">
        <v>38</v>
      </c>
      <c r="E14" s="40">
        <v>1</v>
      </c>
      <c r="F14" s="118">
        <v>1.2</v>
      </c>
      <c r="G14" s="118">
        <v>1.2</v>
      </c>
      <c r="H14" s="118">
        <v>0.15</v>
      </c>
      <c r="I14" s="119">
        <f t="shared" ref="I14:I15" si="1">ROUND(H14*G14*F14*C14*E14,2)</f>
        <v>0.65</v>
      </c>
      <c r="J14" s="44"/>
    </row>
    <row r="15" spans="1:17" s="32" customFormat="1" ht="15" customHeight="1">
      <c r="A15" s="73"/>
      <c r="B15" s="42" t="s">
        <v>120</v>
      </c>
      <c r="C15" s="39">
        <v>1</v>
      </c>
      <c r="D15" s="39" t="s">
        <v>38</v>
      </c>
      <c r="E15" s="40">
        <v>1</v>
      </c>
      <c r="F15" s="118">
        <v>165</v>
      </c>
      <c r="G15" s="118">
        <v>0.3</v>
      </c>
      <c r="H15" s="118">
        <v>0.15</v>
      </c>
      <c r="I15" s="119">
        <f t="shared" si="1"/>
        <v>7.43</v>
      </c>
      <c r="J15" s="44" t="s">
        <v>9</v>
      </c>
    </row>
    <row r="16" spans="1:17" s="32" customFormat="1" ht="15" customHeight="1">
      <c r="A16" s="73"/>
      <c r="B16" s="42"/>
      <c r="C16" s="39"/>
      <c r="D16" s="39"/>
      <c r="E16" s="40"/>
      <c r="F16" s="118"/>
      <c r="G16" s="118"/>
      <c r="H16" s="118"/>
      <c r="I16" s="119"/>
      <c r="J16" s="44"/>
      <c r="L16" s="32" t="s">
        <v>24</v>
      </c>
    </row>
    <row r="17" spans="1:10" s="32" customFormat="1" ht="24" customHeight="1">
      <c r="A17" s="73"/>
      <c r="B17" s="43"/>
      <c r="C17" s="103"/>
      <c r="D17" s="44"/>
      <c r="E17" s="45"/>
      <c r="F17" s="103"/>
      <c r="G17" s="103"/>
      <c r="H17" s="120"/>
      <c r="I17" s="78">
        <f>SUM(I13:I16)</f>
        <v>19.310000000000002</v>
      </c>
      <c r="J17" s="53" t="s">
        <v>9</v>
      </c>
    </row>
    <row r="18" spans="1:10" s="32" customFormat="1" ht="65.25" hidden="1" customHeight="1">
      <c r="A18" s="73">
        <v>4</v>
      </c>
      <c r="B18" s="43" t="s">
        <v>43</v>
      </c>
      <c r="C18" s="104"/>
      <c r="D18" s="48"/>
      <c r="E18" s="49"/>
      <c r="F18" s="104"/>
      <c r="G18" s="118"/>
      <c r="H18" s="118"/>
      <c r="I18" s="119"/>
      <c r="J18" s="48"/>
    </row>
    <row r="19" spans="1:10" s="32" customFormat="1" ht="15" hidden="1" customHeight="1">
      <c r="A19" s="73"/>
      <c r="B19" s="42" t="s">
        <v>58</v>
      </c>
      <c r="C19" s="39">
        <v>1</v>
      </c>
      <c r="D19" s="39" t="s">
        <v>38</v>
      </c>
      <c r="E19" s="40">
        <v>1</v>
      </c>
      <c r="F19" s="118">
        <v>46</v>
      </c>
      <c r="G19" s="118">
        <v>0.75</v>
      </c>
      <c r="H19" s="118">
        <v>0.6</v>
      </c>
      <c r="I19" s="119">
        <f>ROUND(H19*G19*F19*C19*E19,2)</f>
        <v>20.7</v>
      </c>
      <c r="J19" s="44" t="s">
        <v>9</v>
      </c>
    </row>
    <row r="20" spans="1:10" s="32" customFormat="1" ht="15" hidden="1" customHeight="1">
      <c r="A20" s="73"/>
      <c r="B20" s="42" t="s">
        <v>57</v>
      </c>
      <c r="C20" s="39">
        <v>1</v>
      </c>
      <c r="D20" s="39" t="s">
        <v>38</v>
      </c>
      <c r="E20" s="40">
        <v>1</v>
      </c>
      <c r="F20" s="118">
        <v>39</v>
      </c>
      <c r="G20" s="118">
        <v>0.75</v>
      </c>
      <c r="H20" s="118">
        <v>0.6</v>
      </c>
      <c r="I20" s="119">
        <f>ROUND(H20*G20*F20*C20*E20,2)</f>
        <v>17.55</v>
      </c>
      <c r="J20" s="44" t="s">
        <v>9</v>
      </c>
    </row>
    <row r="21" spans="1:10" s="32" customFormat="1" ht="15" hidden="1" customHeight="1">
      <c r="A21" s="73"/>
      <c r="B21" s="42" t="s">
        <v>40</v>
      </c>
      <c r="C21" s="39">
        <v>1</v>
      </c>
      <c r="D21" s="39" t="s">
        <v>38</v>
      </c>
      <c r="E21" s="40">
        <v>1</v>
      </c>
      <c r="F21" s="118">
        <v>38</v>
      </c>
      <c r="G21" s="118">
        <v>0.75</v>
      </c>
      <c r="H21" s="118">
        <v>0.6</v>
      </c>
      <c r="I21" s="119">
        <f t="shared" ref="I21:I22" si="2">ROUND(H21*G21*F21*C21*E21,2)</f>
        <v>17.100000000000001</v>
      </c>
      <c r="J21" s="44" t="s">
        <v>9</v>
      </c>
    </row>
    <row r="22" spans="1:10" s="32" customFormat="1" ht="15" hidden="1" customHeight="1">
      <c r="A22" s="73"/>
      <c r="B22" s="42" t="s">
        <v>41</v>
      </c>
      <c r="C22" s="39">
        <v>1</v>
      </c>
      <c r="D22" s="39" t="s">
        <v>38</v>
      </c>
      <c r="E22" s="40">
        <v>1</v>
      </c>
      <c r="F22" s="118">
        <v>41</v>
      </c>
      <c r="G22" s="118">
        <v>0.75</v>
      </c>
      <c r="H22" s="118">
        <v>0.6</v>
      </c>
      <c r="I22" s="119">
        <f t="shared" si="2"/>
        <v>18.45</v>
      </c>
      <c r="J22" s="44" t="s">
        <v>9</v>
      </c>
    </row>
    <row r="23" spans="1:10" s="32" customFormat="1" ht="15" hidden="1" customHeight="1">
      <c r="A23" s="73"/>
      <c r="B23" s="42" t="s">
        <v>58</v>
      </c>
      <c r="C23" s="39">
        <v>1</v>
      </c>
      <c r="D23" s="39" t="s">
        <v>38</v>
      </c>
      <c r="E23" s="40">
        <v>1</v>
      </c>
      <c r="F23" s="118">
        <v>46</v>
      </c>
      <c r="G23" s="118">
        <v>0.6</v>
      </c>
      <c r="H23" s="118">
        <v>0.6</v>
      </c>
      <c r="I23" s="119">
        <f>ROUND(H23*G23*F23*C23*E23,2)</f>
        <v>16.559999999999999</v>
      </c>
      <c r="J23" s="44" t="s">
        <v>9</v>
      </c>
    </row>
    <row r="24" spans="1:10" s="32" customFormat="1" ht="15" hidden="1" customHeight="1">
      <c r="A24" s="73"/>
      <c r="B24" s="42" t="s">
        <v>57</v>
      </c>
      <c r="C24" s="39">
        <v>1</v>
      </c>
      <c r="D24" s="39" t="s">
        <v>38</v>
      </c>
      <c r="E24" s="40">
        <v>1</v>
      </c>
      <c r="F24" s="118">
        <v>39</v>
      </c>
      <c r="G24" s="118">
        <v>0.6</v>
      </c>
      <c r="H24" s="118">
        <v>0.6</v>
      </c>
      <c r="I24" s="119">
        <f>ROUND(H24*G24*F24*C24*E24,2)</f>
        <v>14.04</v>
      </c>
      <c r="J24" s="44" t="s">
        <v>9</v>
      </c>
    </row>
    <row r="25" spans="1:10" s="32" customFormat="1" ht="15" hidden="1" customHeight="1">
      <c r="A25" s="73"/>
      <c r="B25" s="42" t="s">
        <v>40</v>
      </c>
      <c r="C25" s="39">
        <v>1</v>
      </c>
      <c r="D25" s="39" t="s">
        <v>38</v>
      </c>
      <c r="E25" s="40">
        <v>1</v>
      </c>
      <c r="F25" s="118">
        <v>38</v>
      </c>
      <c r="G25" s="118">
        <v>0.6</v>
      </c>
      <c r="H25" s="118">
        <v>0.6</v>
      </c>
      <c r="I25" s="119">
        <f t="shared" ref="I25:I26" si="3">ROUND(H25*G25*F25*C25*E25,2)</f>
        <v>13.68</v>
      </c>
      <c r="J25" s="44" t="s">
        <v>9</v>
      </c>
    </row>
    <row r="26" spans="1:10" s="32" customFormat="1" ht="15" hidden="1" customHeight="1">
      <c r="A26" s="73"/>
      <c r="B26" s="42" t="s">
        <v>41</v>
      </c>
      <c r="C26" s="39">
        <v>1</v>
      </c>
      <c r="D26" s="39" t="s">
        <v>38</v>
      </c>
      <c r="E26" s="40">
        <v>1</v>
      </c>
      <c r="F26" s="118">
        <v>41</v>
      </c>
      <c r="G26" s="118">
        <v>0.6</v>
      </c>
      <c r="H26" s="118">
        <v>0.6</v>
      </c>
      <c r="I26" s="119">
        <f t="shared" si="3"/>
        <v>14.76</v>
      </c>
      <c r="J26" s="44" t="s">
        <v>9</v>
      </c>
    </row>
    <row r="27" spans="1:10" s="32" customFormat="1" ht="15" hidden="1" customHeight="1">
      <c r="A27" s="73"/>
      <c r="B27" s="42" t="s">
        <v>59</v>
      </c>
      <c r="C27" s="39">
        <v>1</v>
      </c>
      <c r="D27" s="39" t="s">
        <v>38</v>
      </c>
      <c r="E27" s="40">
        <v>1</v>
      </c>
      <c r="F27" s="118">
        <v>46</v>
      </c>
      <c r="G27" s="118">
        <v>0.6</v>
      </c>
      <c r="H27" s="118">
        <v>0.6</v>
      </c>
      <c r="I27" s="119">
        <f>ROUND(H27*G27*F27*C27*E27,2)</f>
        <v>16.559999999999999</v>
      </c>
      <c r="J27" s="44" t="s">
        <v>9</v>
      </c>
    </row>
    <row r="28" spans="1:10" s="32" customFormat="1" ht="15" hidden="1" customHeight="1">
      <c r="A28" s="73"/>
      <c r="B28" s="42" t="s">
        <v>57</v>
      </c>
      <c r="C28" s="39">
        <v>1</v>
      </c>
      <c r="D28" s="39" t="s">
        <v>38</v>
      </c>
      <c r="E28" s="40">
        <v>1</v>
      </c>
      <c r="F28" s="118">
        <v>39</v>
      </c>
      <c r="G28" s="118">
        <v>0.6</v>
      </c>
      <c r="H28" s="118">
        <v>0.6</v>
      </c>
      <c r="I28" s="119">
        <f>ROUND(H28*G28*F28*C28*E28,2)</f>
        <v>14.04</v>
      </c>
      <c r="J28" s="44" t="s">
        <v>9</v>
      </c>
    </row>
    <row r="29" spans="1:10" s="32" customFormat="1" ht="15" hidden="1" customHeight="1">
      <c r="A29" s="73"/>
      <c r="B29" s="42" t="s">
        <v>40</v>
      </c>
      <c r="C29" s="39">
        <v>1</v>
      </c>
      <c r="D29" s="39" t="s">
        <v>38</v>
      </c>
      <c r="E29" s="40">
        <v>1</v>
      </c>
      <c r="F29" s="118">
        <v>38</v>
      </c>
      <c r="G29" s="118">
        <v>0.6</v>
      </c>
      <c r="H29" s="118">
        <v>0.6</v>
      </c>
      <c r="I29" s="119">
        <f t="shared" ref="I29:I30" si="4">ROUND(H29*G29*F29*C29*E29,2)</f>
        <v>13.68</v>
      </c>
      <c r="J29" s="44" t="s">
        <v>9</v>
      </c>
    </row>
    <row r="30" spans="1:10" s="32" customFormat="1" ht="15" hidden="1" customHeight="1">
      <c r="A30" s="73"/>
      <c r="B30" s="42" t="s">
        <v>41</v>
      </c>
      <c r="C30" s="39">
        <v>1</v>
      </c>
      <c r="D30" s="39" t="s">
        <v>38</v>
      </c>
      <c r="E30" s="40">
        <v>1</v>
      </c>
      <c r="F30" s="118">
        <v>41</v>
      </c>
      <c r="G30" s="118">
        <v>0.6</v>
      </c>
      <c r="H30" s="118">
        <v>0.6</v>
      </c>
      <c r="I30" s="119">
        <f t="shared" si="4"/>
        <v>14.76</v>
      </c>
      <c r="J30" s="44" t="s">
        <v>9</v>
      </c>
    </row>
    <row r="31" spans="1:10" s="32" customFormat="1" ht="15" hidden="1" customHeight="1">
      <c r="A31" s="73"/>
      <c r="B31" s="42" t="s">
        <v>59</v>
      </c>
      <c r="C31" s="39">
        <v>1</v>
      </c>
      <c r="D31" s="39" t="s">
        <v>38</v>
      </c>
      <c r="E31" s="40">
        <v>1</v>
      </c>
      <c r="F31" s="118">
        <v>46</v>
      </c>
      <c r="G31" s="118">
        <v>0.45</v>
      </c>
      <c r="H31" s="118">
        <v>0.45</v>
      </c>
      <c r="I31" s="119">
        <f>ROUND(H31*G31*F31*C31*E31,2)</f>
        <v>9.32</v>
      </c>
      <c r="J31" s="44" t="s">
        <v>9</v>
      </c>
    </row>
    <row r="32" spans="1:10" s="32" customFormat="1" ht="15" hidden="1" customHeight="1">
      <c r="A32" s="73"/>
      <c r="B32" s="42" t="s">
        <v>57</v>
      </c>
      <c r="C32" s="39">
        <v>1</v>
      </c>
      <c r="D32" s="39" t="s">
        <v>38</v>
      </c>
      <c r="E32" s="40">
        <v>1</v>
      </c>
      <c r="F32" s="118">
        <v>39</v>
      </c>
      <c r="G32" s="118">
        <v>0.45</v>
      </c>
      <c r="H32" s="118">
        <v>0.45</v>
      </c>
      <c r="I32" s="119">
        <f>ROUND(H32*G32*F32*C32*E32,2)</f>
        <v>7.9</v>
      </c>
      <c r="J32" s="44" t="s">
        <v>9</v>
      </c>
    </row>
    <row r="33" spans="1:14" s="32" customFormat="1" ht="15" hidden="1" customHeight="1">
      <c r="A33" s="73"/>
      <c r="B33" s="42" t="s">
        <v>40</v>
      </c>
      <c r="C33" s="39">
        <v>1</v>
      </c>
      <c r="D33" s="39" t="s">
        <v>38</v>
      </c>
      <c r="E33" s="40">
        <v>1</v>
      </c>
      <c r="F33" s="118">
        <v>38</v>
      </c>
      <c r="G33" s="118">
        <v>0.45</v>
      </c>
      <c r="H33" s="118">
        <v>0.45</v>
      </c>
      <c r="I33" s="119">
        <f t="shared" ref="I33:I34" si="5">ROUND(H33*G33*F33*C33*E33,2)</f>
        <v>7.7</v>
      </c>
      <c r="J33" s="44" t="s">
        <v>9</v>
      </c>
    </row>
    <row r="34" spans="1:14" s="32" customFormat="1" ht="15" hidden="1" customHeight="1">
      <c r="A34" s="73"/>
      <c r="B34" s="42" t="s">
        <v>41</v>
      </c>
      <c r="C34" s="39">
        <v>1</v>
      </c>
      <c r="D34" s="39" t="s">
        <v>38</v>
      </c>
      <c r="E34" s="40">
        <v>1</v>
      </c>
      <c r="F34" s="118">
        <v>41</v>
      </c>
      <c r="G34" s="118">
        <v>0.45</v>
      </c>
      <c r="H34" s="118">
        <v>0.45</v>
      </c>
      <c r="I34" s="119">
        <f t="shared" si="5"/>
        <v>8.3000000000000007</v>
      </c>
      <c r="J34" s="44" t="s">
        <v>9</v>
      </c>
    </row>
    <row r="35" spans="1:14" s="32" customFormat="1" ht="15.75" hidden="1" customHeight="1">
      <c r="A35" s="73"/>
      <c r="B35" s="42" t="s">
        <v>44</v>
      </c>
      <c r="C35" s="39">
        <v>-1</v>
      </c>
      <c r="D35" s="39" t="s">
        <v>38</v>
      </c>
      <c r="E35" s="40">
        <v>1</v>
      </c>
      <c r="F35" s="118">
        <v>4.8</v>
      </c>
      <c r="G35" s="118">
        <v>0.6</v>
      </c>
      <c r="H35" s="118">
        <v>0.6</v>
      </c>
      <c r="I35" s="119">
        <f t="shared" ref="I35:I36" si="6">ROUND(H35*G35*F35*C35*E35,2)</f>
        <v>-1.73</v>
      </c>
      <c r="J35" s="44" t="s">
        <v>9</v>
      </c>
    </row>
    <row r="36" spans="1:14" s="32" customFormat="1" ht="15.75" hidden="1" customHeight="1">
      <c r="A36" s="73"/>
      <c r="B36" s="42" t="s">
        <v>44</v>
      </c>
      <c r="C36" s="39">
        <v>-1</v>
      </c>
      <c r="D36" s="39" t="s">
        <v>38</v>
      </c>
      <c r="E36" s="40">
        <v>1</v>
      </c>
      <c r="F36" s="118">
        <v>4.8</v>
      </c>
      <c r="G36" s="118">
        <v>0.45</v>
      </c>
      <c r="H36" s="118">
        <v>0.45</v>
      </c>
      <c r="I36" s="119">
        <f t="shared" si="6"/>
        <v>-0.97</v>
      </c>
      <c r="J36" s="44" t="s">
        <v>9</v>
      </c>
    </row>
    <row r="37" spans="1:14" s="32" customFormat="1" ht="18.75" hidden="1" customHeight="1">
      <c r="A37" s="73"/>
      <c r="B37" s="43"/>
      <c r="C37" s="103"/>
      <c r="D37" s="44"/>
      <c r="E37" s="45"/>
      <c r="F37" s="103"/>
      <c r="G37" s="103"/>
      <c r="H37" s="120"/>
      <c r="I37" s="78">
        <v>0</v>
      </c>
      <c r="J37" s="53" t="s">
        <v>9</v>
      </c>
    </row>
    <row r="38" spans="1:14" s="32" customFormat="1" ht="64.5" hidden="1" customHeight="1">
      <c r="A38" s="73">
        <v>5</v>
      </c>
      <c r="B38" s="43" t="e">
        <f>ABS!#REF!</f>
        <v>#REF!</v>
      </c>
      <c r="C38" s="104"/>
      <c r="D38" s="48"/>
      <c r="E38" s="49"/>
      <c r="F38" s="104"/>
      <c r="G38" s="118"/>
      <c r="H38" s="118"/>
      <c r="I38" s="119"/>
      <c r="J38" s="48"/>
    </row>
    <row r="39" spans="1:14" s="32" customFormat="1" ht="15" hidden="1" customHeight="1">
      <c r="A39" s="73"/>
      <c r="B39" s="42" t="s">
        <v>58</v>
      </c>
      <c r="C39" s="39">
        <v>1</v>
      </c>
      <c r="D39" s="39" t="s">
        <v>38</v>
      </c>
      <c r="E39" s="40">
        <v>1</v>
      </c>
      <c r="F39" s="118">
        <v>46</v>
      </c>
      <c r="G39" s="118">
        <v>0.75</v>
      </c>
      <c r="H39" s="118">
        <v>0.15</v>
      </c>
      <c r="I39" s="119">
        <f>ROUND(H39*G39*F39*C39*E39,2)</f>
        <v>5.18</v>
      </c>
      <c r="J39" s="44" t="s">
        <v>9</v>
      </c>
    </row>
    <row r="40" spans="1:14" s="32" customFormat="1" ht="15" hidden="1" customHeight="1">
      <c r="A40" s="73"/>
      <c r="B40" s="42" t="s">
        <v>57</v>
      </c>
      <c r="C40" s="39">
        <v>1</v>
      </c>
      <c r="D40" s="39" t="s">
        <v>38</v>
      </c>
      <c r="E40" s="40">
        <v>1</v>
      </c>
      <c r="F40" s="118">
        <v>39</v>
      </c>
      <c r="G40" s="118">
        <v>0.75</v>
      </c>
      <c r="H40" s="118">
        <v>0.15</v>
      </c>
      <c r="I40" s="119">
        <f>ROUND(H40*G40*F40*C40*E40,2)</f>
        <v>4.3899999999999997</v>
      </c>
      <c r="J40" s="44" t="s">
        <v>9</v>
      </c>
    </row>
    <row r="41" spans="1:14" s="32" customFormat="1" ht="15" hidden="1" customHeight="1">
      <c r="A41" s="73"/>
      <c r="B41" s="42" t="s">
        <v>40</v>
      </c>
      <c r="C41" s="39">
        <v>1</v>
      </c>
      <c r="D41" s="39" t="s">
        <v>38</v>
      </c>
      <c r="E41" s="40">
        <v>1</v>
      </c>
      <c r="F41" s="118">
        <v>38</v>
      </c>
      <c r="G41" s="118">
        <v>0.75</v>
      </c>
      <c r="H41" s="118">
        <v>0.15</v>
      </c>
      <c r="I41" s="119">
        <f t="shared" ref="I41:I43" si="7">ROUND(H41*G41*F41*C41*E41,2)</f>
        <v>4.28</v>
      </c>
      <c r="J41" s="44" t="s">
        <v>9</v>
      </c>
    </row>
    <row r="42" spans="1:14" s="32" customFormat="1" ht="15" hidden="1" customHeight="1">
      <c r="A42" s="73"/>
      <c r="B42" s="42" t="s">
        <v>41</v>
      </c>
      <c r="C42" s="39">
        <v>1</v>
      </c>
      <c r="D42" s="39" t="s">
        <v>38</v>
      </c>
      <c r="E42" s="40">
        <v>1</v>
      </c>
      <c r="F42" s="118">
        <v>41</v>
      </c>
      <c r="G42" s="118">
        <v>0.75</v>
      </c>
      <c r="H42" s="118">
        <v>0.15</v>
      </c>
      <c r="I42" s="119">
        <f t="shared" si="7"/>
        <v>4.6100000000000003</v>
      </c>
      <c r="J42" s="44" t="s">
        <v>9</v>
      </c>
    </row>
    <row r="43" spans="1:14" s="32" customFormat="1" ht="15.75" hidden="1" customHeight="1">
      <c r="A43" s="73"/>
      <c r="B43" s="42" t="s">
        <v>44</v>
      </c>
      <c r="C43" s="39">
        <v>-1</v>
      </c>
      <c r="D43" s="39" t="s">
        <v>38</v>
      </c>
      <c r="E43" s="40">
        <v>1</v>
      </c>
      <c r="F43" s="118">
        <v>4.8</v>
      </c>
      <c r="G43" s="118">
        <v>0.75</v>
      </c>
      <c r="H43" s="118">
        <v>0.15</v>
      </c>
      <c r="I43" s="119">
        <f t="shared" si="7"/>
        <v>-0.54</v>
      </c>
      <c r="J43" s="44" t="s">
        <v>9</v>
      </c>
    </row>
    <row r="44" spans="1:14" s="32" customFormat="1" ht="15" hidden="1" customHeight="1">
      <c r="A44" s="73"/>
      <c r="B44" s="42"/>
      <c r="C44" s="39"/>
      <c r="D44" s="39"/>
      <c r="E44" s="40"/>
      <c r="F44" s="118"/>
      <c r="G44" s="118"/>
      <c r="H44" s="118"/>
      <c r="I44" s="121"/>
      <c r="J44" s="46" t="s">
        <v>9</v>
      </c>
    </row>
    <row r="45" spans="1:14" ht="35.25" customHeight="1">
      <c r="A45" s="74">
        <v>5</v>
      </c>
      <c r="B45" s="52" t="str">
        <f>ABS!C8</f>
        <v>RCC: Footings M20 GRADE Nominal Mix for footings ,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v>
      </c>
      <c r="C45" s="105"/>
      <c r="D45" s="54"/>
      <c r="E45" s="51"/>
      <c r="F45" s="119"/>
      <c r="G45" s="119"/>
      <c r="H45" s="119"/>
      <c r="I45" s="105"/>
      <c r="J45" s="54"/>
      <c r="N45" s="30">
        <f>53*0.23*0.23*1.1</f>
        <v>3.084070000000001</v>
      </c>
    </row>
    <row r="46" spans="1:14">
      <c r="B46" s="30" t="s">
        <v>70</v>
      </c>
      <c r="F46" s="106"/>
      <c r="G46" s="106"/>
      <c r="H46" s="106"/>
      <c r="I46" s="106"/>
    </row>
    <row r="47" spans="1:14" ht="15.75">
      <c r="A47" s="74"/>
      <c r="B47" s="42" t="s">
        <v>70</v>
      </c>
      <c r="C47" s="39">
        <v>1</v>
      </c>
      <c r="D47" s="39" t="s">
        <v>38</v>
      </c>
      <c r="E47" s="40">
        <f>E6</f>
        <v>52</v>
      </c>
      <c r="F47" s="118">
        <v>0.9</v>
      </c>
      <c r="G47" s="118">
        <v>0.9</v>
      </c>
      <c r="H47" s="118">
        <v>0.3</v>
      </c>
      <c r="I47" s="119">
        <f>ROUND(H47*G47*F47*C47*E47,2)</f>
        <v>12.64</v>
      </c>
      <c r="J47" s="44" t="s">
        <v>9</v>
      </c>
    </row>
    <row r="48" spans="1:14" ht="15.75">
      <c r="A48" s="74"/>
      <c r="B48" s="50" t="s">
        <v>115</v>
      </c>
      <c r="C48" s="39">
        <v>1</v>
      </c>
      <c r="D48" s="55" t="s">
        <v>5</v>
      </c>
      <c r="E48" s="40">
        <f>E47</f>
        <v>52</v>
      </c>
      <c r="F48" s="119">
        <v>0.45</v>
      </c>
      <c r="G48" s="119">
        <v>0.45</v>
      </c>
      <c r="H48" s="118">
        <v>0.45</v>
      </c>
      <c r="I48" s="119">
        <f>ROUND(H48*G48*F48*C48*E48,2)</f>
        <v>4.74</v>
      </c>
      <c r="J48" s="54" t="s">
        <v>47</v>
      </c>
    </row>
    <row r="49" spans="1:13" ht="15.75">
      <c r="A49" s="74"/>
      <c r="B49" s="50" t="s">
        <v>46</v>
      </c>
      <c r="C49" s="39">
        <v>1</v>
      </c>
      <c r="D49" s="55" t="s">
        <v>38</v>
      </c>
      <c r="E49" s="40">
        <v>3</v>
      </c>
      <c r="F49" s="119">
        <v>0.9</v>
      </c>
      <c r="G49" s="119">
        <v>0.9</v>
      </c>
      <c r="H49" s="118">
        <v>0.3</v>
      </c>
      <c r="I49" s="119">
        <f t="shared" ref="I49" si="8">ROUND(H49*G49*F49*C49*E49,2)</f>
        <v>0.73</v>
      </c>
      <c r="J49" s="54" t="s">
        <v>47</v>
      </c>
    </row>
    <row r="50" spans="1:13" ht="15.75">
      <c r="A50" s="74"/>
      <c r="B50" s="50"/>
      <c r="C50" s="39">
        <v>1</v>
      </c>
      <c r="D50" s="55" t="s">
        <v>38</v>
      </c>
      <c r="E50" s="40">
        <v>3</v>
      </c>
      <c r="F50" s="119">
        <v>0.45</v>
      </c>
      <c r="G50" s="119">
        <v>0.45</v>
      </c>
      <c r="H50" s="119">
        <v>0.45</v>
      </c>
      <c r="I50" s="119">
        <f>ROUND(H50*G50*F50*C50*E50,2)</f>
        <v>0.27</v>
      </c>
      <c r="J50" s="54" t="s">
        <v>47</v>
      </c>
    </row>
    <row r="51" spans="1:13" ht="15.75">
      <c r="A51" s="74"/>
      <c r="B51" s="50"/>
      <c r="C51" s="39"/>
      <c r="D51" s="55"/>
      <c r="E51" s="40"/>
      <c r="F51" s="119"/>
      <c r="G51" s="119"/>
      <c r="H51" s="119"/>
      <c r="I51" s="121">
        <f>SUM(I47:I50)</f>
        <v>18.380000000000003</v>
      </c>
      <c r="J51" s="56" t="s">
        <v>47</v>
      </c>
    </row>
    <row r="52" spans="1:13" ht="34.5" customHeight="1">
      <c r="A52" s="74">
        <v>6</v>
      </c>
      <c r="B52" s="52" t="str">
        <f>ABS!C9</f>
        <v>RCC: Columns M20 GRADE Nominal Mix for  columns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v>
      </c>
      <c r="C52" s="105"/>
      <c r="D52" s="54"/>
      <c r="E52" s="51"/>
      <c r="F52" s="119"/>
      <c r="G52" s="119"/>
      <c r="H52" s="122"/>
      <c r="I52" s="47"/>
      <c r="J52" s="57"/>
    </row>
    <row r="53" spans="1:13" ht="15.75" customHeight="1">
      <c r="A53" s="74"/>
      <c r="B53" s="50" t="s">
        <v>72</v>
      </c>
      <c r="C53" s="105"/>
      <c r="D53" s="54"/>
      <c r="E53" s="51"/>
      <c r="F53" s="119"/>
      <c r="G53" s="119"/>
      <c r="H53" s="122"/>
      <c r="I53" s="47"/>
      <c r="J53" s="57"/>
    </row>
    <row r="54" spans="1:13" ht="15.75" customHeight="1">
      <c r="A54" s="74"/>
      <c r="B54" s="42" t="s">
        <v>79</v>
      </c>
      <c r="C54" s="39">
        <v>1</v>
      </c>
      <c r="D54" s="39" t="s">
        <v>38</v>
      </c>
      <c r="E54" s="40">
        <f>E6</f>
        <v>52</v>
      </c>
      <c r="F54" s="118">
        <v>0.23</v>
      </c>
      <c r="G54" s="118">
        <v>0.23</v>
      </c>
      <c r="H54" s="118">
        <v>1</v>
      </c>
      <c r="I54" s="119">
        <f>ROUND(H54*G54*F54*C54*E54,2)</f>
        <v>2.75</v>
      </c>
      <c r="J54" s="44" t="s">
        <v>9</v>
      </c>
    </row>
    <row r="55" spans="1:13" ht="15.75" customHeight="1">
      <c r="A55" s="74"/>
      <c r="B55" s="50" t="s">
        <v>46</v>
      </c>
      <c r="C55" s="39">
        <v>1</v>
      </c>
      <c r="D55" s="55" t="s">
        <v>38</v>
      </c>
      <c r="E55" s="40">
        <v>3</v>
      </c>
      <c r="F55" s="119">
        <v>0.3</v>
      </c>
      <c r="G55" s="119">
        <v>0.3</v>
      </c>
      <c r="H55" s="119">
        <v>1</v>
      </c>
      <c r="I55" s="119">
        <f t="shared" ref="I55" si="9">ROUND(H55*G55*F55*C55*E55,2)</f>
        <v>0.27</v>
      </c>
      <c r="J55" s="54" t="s">
        <v>47</v>
      </c>
    </row>
    <row r="56" spans="1:13" ht="15.75" customHeight="1">
      <c r="A56" s="74"/>
      <c r="B56" s="42" t="s">
        <v>122</v>
      </c>
      <c r="C56" s="39">
        <v>1</v>
      </c>
      <c r="D56" s="39" t="s">
        <v>38</v>
      </c>
      <c r="E56" s="40">
        <f>E54</f>
        <v>52</v>
      </c>
      <c r="F56" s="118">
        <v>0.23</v>
      </c>
      <c r="G56" s="118">
        <v>0.23</v>
      </c>
      <c r="H56" s="118">
        <v>1.5</v>
      </c>
      <c r="I56" s="119">
        <f>ROUND(H56*G56*F56*C56*E56,2)</f>
        <v>4.13</v>
      </c>
      <c r="J56" s="44" t="s">
        <v>9</v>
      </c>
    </row>
    <row r="57" spans="1:13" ht="15.75" customHeight="1">
      <c r="A57" s="74"/>
      <c r="B57" s="42" t="s">
        <v>80</v>
      </c>
      <c r="C57" s="39">
        <v>1</v>
      </c>
      <c r="D57" s="55" t="s">
        <v>38</v>
      </c>
      <c r="E57" s="40">
        <v>3</v>
      </c>
      <c r="F57" s="119">
        <v>0.3</v>
      </c>
      <c r="G57" s="119">
        <v>0.3</v>
      </c>
      <c r="H57" s="119">
        <v>1.8</v>
      </c>
      <c r="I57" s="119">
        <f>ROUND(H57*G57*F57*C57*E57,2)</f>
        <v>0.49</v>
      </c>
      <c r="J57" s="44" t="s">
        <v>9</v>
      </c>
      <c r="M57" s="30">
        <f>48*95</f>
        <v>4560</v>
      </c>
    </row>
    <row r="58" spans="1:13" ht="15.75" customHeight="1">
      <c r="A58" s="74"/>
      <c r="B58" s="114"/>
      <c r="C58" s="39"/>
      <c r="D58" s="55"/>
      <c r="E58" s="40"/>
      <c r="F58" s="119"/>
      <c r="G58" s="119"/>
      <c r="H58" s="119"/>
      <c r="I58" s="121">
        <f>I54+I55+I56+I57</f>
        <v>7.6400000000000006</v>
      </c>
      <c r="J58" s="46" t="s">
        <v>47</v>
      </c>
    </row>
    <row r="59" spans="1:13" ht="97.5" customHeight="1">
      <c r="A59" s="74">
        <v>7</v>
      </c>
      <c r="B59" s="43" t="str">
        <f>ABS!C10</f>
        <v>RCC: plinth beams M20 GRADE Nominal Mix for  plinth beams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v>
      </c>
      <c r="C59" s="39"/>
      <c r="D59" s="55"/>
      <c r="E59" s="40"/>
      <c r="F59" s="119"/>
      <c r="G59" s="119"/>
      <c r="H59" s="119"/>
      <c r="I59" s="121"/>
      <c r="J59" s="46"/>
    </row>
    <row r="60" spans="1:13" ht="15.75" customHeight="1">
      <c r="B60" s="114" t="s">
        <v>71</v>
      </c>
      <c r="C60" s="39"/>
      <c r="D60" s="55"/>
      <c r="E60" s="40"/>
      <c r="F60" s="119"/>
      <c r="G60" s="119"/>
      <c r="H60" s="119"/>
      <c r="I60" s="119"/>
      <c r="J60" s="44"/>
    </row>
    <row r="61" spans="1:13" ht="15.75" customHeight="1">
      <c r="A61" s="74"/>
      <c r="B61" s="42"/>
      <c r="C61" s="39">
        <v>1</v>
      </c>
      <c r="D61" s="39" t="s">
        <v>38</v>
      </c>
      <c r="E61" s="40">
        <v>1</v>
      </c>
      <c r="F61" s="118">
        <v>165</v>
      </c>
      <c r="G61" s="118">
        <v>0.23</v>
      </c>
      <c r="H61" s="118">
        <v>0.3</v>
      </c>
      <c r="I61" s="119">
        <f>ROUND(H61*G61*F61*C61*E61,2)</f>
        <v>11.39</v>
      </c>
      <c r="J61" s="44" t="s">
        <v>9</v>
      </c>
    </row>
    <row r="62" spans="1:13" ht="15.75">
      <c r="A62" s="74"/>
      <c r="B62" s="52"/>
      <c r="C62" s="39"/>
      <c r="D62" s="55"/>
      <c r="E62" s="40"/>
      <c r="F62" s="119"/>
      <c r="G62" s="119"/>
      <c r="H62" s="119"/>
      <c r="I62" s="121">
        <f>I61</f>
        <v>11.39</v>
      </c>
      <c r="J62" s="56" t="s">
        <v>47</v>
      </c>
    </row>
    <row r="63" spans="1:13" ht="15.75">
      <c r="A63" s="74"/>
      <c r="B63" s="54"/>
      <c r="C63" s="105"/>
      <c r="D63" s="54"/>
      <c r="E63" s="51"/>
      <c r="F63" s="119"/>
      <c r="G63" s="119"/>
      <c r="H63" s="119"/>
      <c r="I63" s="119"/>
      <c r="J63" s="54"/>
    </row>
    <row r="64" spans="1:13" ht="33.75" customHeight="1">
      <c r="A64" s="74">
        <v>8</v>
      </c>
      <c r="B64" s="52" t="s">
        <v>48</v>
      </c>
      <c r="C64" s="105"/>
      <c r="D64" s="54"/>
      <c r="E64" s="51"/>
      <c r="F64" s="123"/>
      <c r="G64" s="124"/>
      <c r="H64" s="105"/>
      <c r="I64" s="119"/>
      <c r="J64" s="54"/>
    </row>
    <row r="65" spans="1:14" s="33" customFormat="1" ht="15.75">
      <c r="A65" s="75"/>
      <c r="B65" s="58"/>
      <c r="C65" s="39">
        <v>1</v>
      </c>
      <c r="D65" s="55" t="s">
        <v>38</v>
      </c>
      <c r="E65" s="40">
        <v>1</v>
      </c>
      <c r="F65" s="59">
        <f>I62+I58+I51</f>
        <v>37.410000000000004</v>
      </c>
      <c r="G65" s="125" t="s">
        <v>73</v>
      </c>
      <c r="H65" s="59">
        <v>90</v>
      </c>
      <c r="I65" s="59">
        <f>H65*F65*E65*C65</f>
        <v>3366.9000000000005</v>
      </c>
      <c r="J65" s="60" t="s">
        <v>49</v>
      </c>
    </row>
    <row r="66" spans="1:14" s="34" customFormat="1" ht="15.75">
      <c r="A66" s="76"/>
      <c r="B66" s="61"/>
      <c r="C66" s="107"/>
      <c r="D66" s="62"/>
      <c r="E66" s="63"/>
      <c r="F66" s="126"/>
      <c r="G66" s="107"/>
      <c r="H66" s="127"/>
      <c r="I66" s="127">
        <f>I65/1000</f>
        <v>3.3669000000000007</v>
      </c>
      <c r="J66" s="64" t="s">
        <v>50</v>
      </c>
    </row>
    <row r="67" spans="1:14" ht="33.75" customHeight="1">
      <c r="A67" s="74">
        <v>9</v>
      </c>
      <c r="B67" s="52" t="s">
        <v>51</v>
      </c>
      <c r="C67" s="39"/>
      <c r="D67" s="55"/>
      <c r="E67" s="40"/>
      <c r="F67" s="119"/>
      <c r="G67" s="119"/>
      <c r="H67" s="119"/>
      <c r="I67" s="119"/>
      <c r="J67" s="54"/>
    </row>
    <row r="68" spans="1:14" ht="22.5" customHeight="1">
      <c r="A68" s="74"/>
      <c r="B68" s="52"/>
      <c r="C68" s="39">
        <v>1</v>
      </c>
      <c r="D68" s="55" t="s">
        <v>38</v>
      </c>
      <c r="E68" s="40">
        <v>1</v>
      </c>
      <c r="F68" s="119">
        <v>4.8</v>
      </c>
      <c r="G68" s="119"/>
      <c r="H68" s="119">
        <v>1.8</v>
      </c>
      <c r="I68" s="119">
        <f>ROUND(H68*F68*C68*E68,2)</f>
        <v>8.64</v>
      </c>
      <c r="J68" s="54" t="s">
        <v>14</v>
      </c>
    </row>
    <row r="69" spans="1:14" ht="19.5" customHeight="1">
      <c r="A69" s="74"/>
      <c r="B69" s="52"/>
      <c r="C69" s="39">
        <v>1</v>
      </c>
      <c r="D69" s="55" t="s">
        <v>38</v>
      </c>
      <c r="E69" s="40">
        <v>1</v>
      </c>
      <c r="F69" s="119">
        <v>1.2</v>
      </c>
      <c r="G69" s="119"/>
      <c r="H69" s="119">
        <v>1.8</v>
      </c>
      <c r="I69" s="119">
        <f>ROUND(H69*F69*C69*E69,2)</f>
        <v>2.16</v>
      </c>
      <c r="J69" s="54" t="s">
        <v>14</v>
      </c>
    </row>
    <row r="70" spans="1:14" ht="18" customHeight="1">
      <c r="A70" s="74"/>
      <c r="B70" s="52"/>
      <c r="C70" s="105"/>
      <c r="D70" s="54"/>
      <c r="E70" s="51"/>
      <c r="F70" s="119"/>
      <c r="G70" s="119"/>
      <c r="H70" s="119"/>
      <c r="I70" s="121">
        <f>SUM(I68:I69)</f>
        <v>10.8</v>
      </c>
      <c r="J70" s="56" t="s">
        <v>14</v>
      </c>
    </row>
    <row r="71" spans="1:14" ht="65.25" customHeight="1">
      <c r="A71" s="74">
        <v>10</v>
      </c>
      <c r="B71" s="52" t="s">
        <v>121</v>
      </c>
      <c r="C71" s="105"/>
      <c r="D71" s="54"/>
      <c r="E71" s="51"/>
      <c r="F71" s="119"/>
      <c r="G71" s="119"/>
      <c r="H71" s="119"/>
      <c r="I71" s="119"/>
      <c r="J71" s="54"/>
    </row>
    <row r="72" spans="1:14" ht="17.25" customHeight="1">
      <c r="A72" s="74"/>
      <c r="B72" s="50"/>
      <c r="C72" s="128">
        <v>1</v>
      </c>
      <c r="D72" s="128" t="s">
        <v>38</v>
      </c>
      <c r="E72" s="133">
        <v>1</v>
      </c>
      <c r="F72" s="119">
        <v>165</v>
      </c>
      <c r="G72" s="119">
        <v>0.23</v>
      </c>
      <c r="H72" s="119">
        <v>1.5</v>
      </c>
      <c r="I72" s="119">
        <f>ROUND(H72*G72*F72*C72*E72,2)</f>
        <v>56.93</v>
      </c>
      <c r="J72" s="36" t="s">
        <v>9</v>
      </c>
      <c r="L72" s="134">
        <v>46</v>
      </c>
      <c r="M72" s="30">
        <v>3.6</v>
      </c>
      <c r="N72" s="30">
        <f>L72/M72</f>
        <v>12.777777777777777</v>
      </c>
    </row>
    <row r="73" spans="1:14" ht="17.25" customHeight="1">
      <c r="A73" s="74"/>
      <c r="B73" s="50" t="s">
        <v>114</v>
      </c>
      <c r="C73" s="128">
        <v>-1</v>
      </c>
      <c r="D73" s="128" t="s">
        <v>5</v>
      </c>
      <c r="E73" s="133">
        <v>55</v>
      </c>
      <c r="F73" s="119">
        <v>0.23</v>
      </c>
      <c r="G73" s="119">
        <v>0.23</v>
      </c>
      <c r="H73" s="119">
        <v>1.5</v>
      </c>
      <c r="I73" s="119">
        <f>ROUND(H73*G73*F73*C73*E73,2)</f>
        <v>-4.3600000000000003</v>
      </c>
      <c r="J73" s="36" t="s">
        <v>9</v>
      </c>
      <c r="L73" s="135"/>
    </row>
    <row r="74" spans="1:14" ht="17.25" customHeight="1">
      <c r="A74" s="74"/>
      <c r="B74" s="50" t="s">
        <v>76</v>
      </c>
      <c r="C74" s="128">
        <v>3</v>
      </c>
      <c r="D74" s="128" t="s">
        <v>5</v>
      </c>
      <c r="E74" s="133">
        <v>4</v>
      </c>
      <c r="F74" s="119">
        <v>0.45</v>
      </c>
      <c r="G74" s="119">
        <v>0.15</v>
      </c>
      <c r="H74" s="119">
        <v>1.8</v>
      </c>
      <c r="I74" s="119">
        <f>ROUND(H74*G74*F74*C74*E74,2)</f>
        <v>1.46</v>
      </c>
      <c r="J74" s="36" t="s">
        <v>9</v>
      </c>
      <c r="L74" s="135"/>
    </row>
    <row r="75" spans="1:14" ht="19.5" customHeight="1">
      <c r="A75" s="74"/>
      <c r="B75" s="52"/>
      <c r="C75" s="108"/>
      <c r="D75" s="36"/>
      <c r="E75" s="66"/>
      <c r="F75" s="108"/>
      <c r="G75" s="108"/>
      <c r="H75" s="122"/>
      <c r="I75" s="121">
        <f>SUM(I72:I74)</f>
        <v>54.03</v>
      </c>
      <c r="J75" s="80" t="s">
        <v>9</v>
      </c>
    </row>
    <row r="76" spans="1:14" ht="33" customHeight="1">
      <c r="A76" s="74">
        <v>11</v>
      </c>
      <c r="B76" s="52" t="s">
        <v>52</v>
      </c>
      <c r="C76" s="105"/>
      <c r="D76" s="54"/>
      <c r="E76" s="51"/>
      <c r="F76" s="65"/>
      <c r="G76" s="128"/>
      <c r="H76" s="119"/>
      <c r="I76" s="119"/>
      <c r="J76" s="54"/>
    </row>
    <row r="77" spans="1:14" ht="15.75" hidden="1">
      <c r="A77" s="74"/>
      <c r="B77" s="50"/>
      <c r="C77" s="113">
        <v>0</v>
      </c>
      <c r="D77" s="54"/>
      <c r="E77" s="51"/>
      <c r="F77" s="119">
        <v>250</v>
      </c>
      <c r="G77" s="65">
        <v>0.45</v>
      </c>
      <c r="H77" s="119"/>
      <c r="I77" s="119">
        <v>0</v>
      </c>
      <c r="J77" s="54"/>
    </row>
    <row r="78" spans="1:14" ht="15.75" hidden="1">
      <c r="A78" s="74"/>
      <c r="B78" s="50" t="s">
        <v>53</v>
      </c>
      <c r="C78" s="113">
        <v>0</v>
      </c>
      <c r="D78" s="54" t="s">
        <v>5</v>
      </c>
      <c r="E78" s="51">
        <v>4</v>
      </c>
      <c r="F78" s="129">
        <v>0.115</v>
      </c>
      <c r="G78" s="119"/>
      <c r="H78" s="119">
        <v>1.5</v>
      </c>
      <c r="I78" s="119">
        <v>0</v>
      </c>
      <c r="J78" s="54"/>
    </row>
    <row r="79" spans="1:14" ht="15.75" hidden="1">
      <c r="A79" s="74"/>
      <c r="B79" s="50"/>
      <c r="C79" s="113">
        <v>0</v>
      </c>
      <c r="D79" s="54"/>
      <c r="E79" s="51"/>
      <c r="F79" s="119">
        <v>250</v>
      </c>
      <c r="G79" s="65">
        <v>0.45</v>
      </c>
      <c r="H79" s="119"/>
      <c r="I79" s="119">
        <v>0</v>
      </c>
      <c r="J79" s="54"/>
    </row>
    <row r="80" spans="1:14" s="32" customFormat="1" ht="15.75">
      <c r="A80" s="73"/>
      <c r="B80" s="42" t="s">
        <v>60</v>
      </c>
      <c r="C80" s="39">
        <v>1</v>
      </c>
      <c r="D80" s="55" t="s">
        <v>38</v>
      </c>
      <c r="E80" s="40">
        <v>2</v>
      </c>
      <c r="F80" s="118">
        <v>165</v>
      </c>
      <c r="G80" s="118"/>
      <c r="H80" s="118">
        <v>1.8</v>
      </c>
      <c r="I80" s="119">
        <f>ROUND(H80*F80*C80*E80,2)</f>
        <v>594</v>
      </c>
      <c r="J80" s="54" t="s">
        <v>14</v>
      </c>
    </row>
    <row r="81" spans="1:12" s="32" customFormat="1" ht="15.75">
      <c r="A81" s="73"/>
      <c r="B81" s="42" t="s">
        <v>45</v>
      </c>
      <c r="C81" s="39">
        <v>1</v>
      </c>
      <c r="D81" s="55" t="s">
        <v>5</v>
      </c>
      <c r="E81" s="40">
        <v>3</v>
      </c>
      <c r="F81" s="118">
        <v>1.8</v>
      </c>
      <c r="G81" s="118"/>
      <c r="H81" s="118">
        <v>2</v>
      </c>
      <c r="I81" s="119">
        <f>ROUND(H81*F81*C81*E81,2)</f>
        <v>10.8</v>
      </c>
      <c r="J81" s="54" t="s">
        <v>14</v>
      </c>
    </row>
    <row r="82" spans="1:12" s="32" customFormat="1" ht="15.75">
      <c r="A82" s="73"/>
      <c r="B82" s="42" t="s">
        <v>75</v>
      </c>
      <c r="C82" s="39">
        <v>1</v>
      </c>
      <c r="D82" s="39" t="s">
        <v>38</v>
      </c>
      <c r="E82" s="40">
        <v>3</v>
      </c>
      <c r="F82" s="119">
        <v>0.45</v>
      </c>
      <c r="G82" s="119">
        <v>0.45</v>
      </c>
      <c r="H82" s="118"/>
      <c r="I82" s="119">
        <f t="shared" ref="I82" si="10">ROUND(G82*F82*C82*E82,2)</f>
        <v>0.61</v>
      </c>
      <c r="J82" s="54" t="s">
        <v>14</v>
      </c>
    </row>
    <row r="83" spans="1:12" ht="15.75">
      <c r="A83" s="74"/>
      <c r="B83" s="42" t="s">
        <v>124</v>
      </c>
      <c r="C83" s="39">
        <v>1</v>
      </c>
      <c r="D83" s="39" t="s">
        <v>38</v>
      </c>
      <c r="E83" s="40">
        <v>1</v>
      </c>
      <c r="F83" s="119">
        <v>165</v>
      </c>
      <c r="G83" s="119">
        <v>0.23</v>
      </c>
      <c r="H83" s="118"/>
      <c r="I83" s="119">
        <f t="shared" ref="I83" si="11">ROUND(G83*F83*C83*E83,2)</f>
        <v>37.950000000000003</v>
      </c>
      <c r="J83" s="54" t="s">
        <v>14</v>
      </c>
    </row>
    <row r="84" spans="1:12" s="32" customFormat="1" ht="19.5" customHeight="1">
      <c r="A84" s="73"/>
      <c r="B84" s="43"/>
      <c r="C84" s="103"/>
      <c r="D84" s="44"/>
      <c r="E84" s="45"/>
      <c r="F84" s="103"/>
      <c r="G84" s="103"/>
      <c r="H84" s="120"/>
      <c r="I84" s="121">
        <f>SUM(I80:I83)</f>
        <v>643.36</v>
      </c>
      <c r="J84" s="56" t="s">
        <v>14</v>
      </c>
    </row>
    <row r="85" spans="1:12" ht="35.25" hidden="1" customHeight="1">
      <c r="A85" s="74">
        <v>10</v>
      </c>
      <c r="B85" s="52" t="s">
        <v>54</v>
      </c>
      <c r="C85" s="105"/>
      <c r="D85" s="54"/>
      <c r="E85" s="51"/>
      <c r="F85" s="65"/>
      <c r="G85" s="128"/>
      <c r="H85" s="119"/>
      <c r="I85" s="119"/>
      <c r="J85" s="54"/>
    </row>
    <row r="86" spans="1:12" s="32" customFormat="1" ht="15.75" hidden="1" customHeight="1">
      <c r="A86" s="73"/>
      <c r="B86" s="42" t="s">
        <v>55</v>
      </c>
      <c r="C86" s="39">
        <v>1</v>
      </c>
      <c r="D86" s="39" t="s">
        <v>38</v>
      </c>
      <c r="E86" s="40">
        <v>2</v>
      </c>
      <c r="F86" s="118">
        <v>46</v>
      </c>
      <c r="G86" s="118"/>
      <c r="H86" s="118">
        <v>0.6</v>
      </c>
      <c r="I86" s="119">
        <f t="shared" ref="I86:I90" si="12">ROUND(H86*F86*C86*E86,2)</f>
        <v>55.2</v>
      </c>
      <c r="J86" s="54" t="s">
        <v>14</v>
      </c>
    </row>
    <row r="87" spans="1:12" s="32" customFormat="1" ht="15.75" hidden="1" customHeight="1">
      <c r="A87" s="73"/>
      <c r="B87" s="42" t="s">
        <v>61</v>
      </c>
      <c r="C87" s="39">
        <v>1</v>
      </c>
      <c r="D87" s="39" t="s">
        <v>38</v>
      </c>
      <c r="E87" s="40">
        <v>2</v>
      </c>
      <c r="F87" s="118">
        <v>39</v>
      </c>
      <c r="G87" s="118"/>
      <c r="H87" s="118">
        <v>0.6</v>
      </c>
      <c r="I87" s="119">
        <f t="shared" ref="I87" si="13">ROUND(H87*F87*C87*E87,2)</f>
        <v>46.8</v>
      </c>
      <c r="J87" s="54" t="s">
        <v>14</v>
      </c>
    </row>
    <row r="88" spans="1:12" s="32" customFormat="1" ht="15.75" hidden="1" customHeight="1">
      <c r="A88" s="73"/>
      <c r="B88" s="42" t="s">
        <v>56</v>
      </c>
      <c r="C88" s="39">
        <v>1</v>
      </c>
      <c r="D88" s="39" t="s">
        <v>38</v>
      </c>
      <c r="E88" s="40">
        <v>2</v>
      </c>
      <c r="F88" s="118">
        <v>38</v>
      </c>
      <c r="G88" s="118"/>
      <c r="H88" s="118">
        <v>0.6</v>
      </c>
      <c r="I88" s="119">
        <f t="shared" si="12"/>
        <v>45.6</v>
      </c>
      <c r="J88" s="54" t="s">
        <v>14</v>
      </c>
      <c r="L88" s="35" t="s">
        <v>24</v>
      </c>
    </row>
    <row r="89" spans="1:12" s="32" customFormat="1" ht="15.75" hidden="1" customHeight="1">
      <c r="A89" s="73"/>
      <c r="B89" s="42" t="s">
        <v>40</v>
      </c>
      <c r="C89" s="39">
        <v>1</v>
      </c>
      <c r="D89" s="39" t="s">
        <v>38</v>
      </c>
      <c r="E89" s="40">
        <v>2</v>
      </c>
      <c r="F89" s="118">
        <v>41</v>
      </c>
      <c r="G89" s="118"/>
      <c r="H89" s="118">
        <v>0.6</v>
      </c>
      <c r="I89" s="119">
        <f t="shared" si="12"/>
        <v>49.2</v>
      </c>
      <c r="J89" s="54" t="s">
        <v>14</v>
      </c>
    </row>
    <row r="90" spans="1:12" s="32" customFormat="1" ht="15.75" hidden="1" customHeight="1">
      <c r="A90" s="73"/>
      <c r="B90" s="42" t="s">
        <v>74</v>
      </c>
      <c r="C90" s="39">
        <v>1</v>
      </c>
      <c r="D90" s="39" t="s">
        <v>38</v>
      </c>
      <c r="E90" s="40">
        <v>1</v>
      </c>
      <c r="F90" s="118">
        <v>4.8</v>
      </c>
      <c r="G90" s="118"/>
      <c r="H90" s="118">
        <v>0.6</v>
      </c>
      <c r="I90" s="119">
        <f t="shared" si="12"/>
        <v>2.88</v>
      </c>
      <c r="J90" s="54" t="s">
        <v>14</v>
      </c>
    </row>
    <row r="91" spans="1:12" ht="20.25" hidden="1" customHeight="1">
      <c r="A91" s="74"/>
      <c r="B91" s="52"/>
      <c r="C91" s="108"/>
      <c r="D91" s="36"/>
      <c r="E91" s="66"/>
      <c r="F91" s="108"/>
      <c r="G91" s="108"/>
      <c r="H91" s="122"/>
      <c r="I91" s="78"/>
      <c r="J91" s="80" t="s">
        <v>14</v>
      </c>
    </row>
    <row r="92" spans="1:12" ht="51" customHeight="1">
      <c r="A92" s="74">
        <v>12</v>
      </c>
      <c r="B92" s="52" t="s">
        <v>77</v>
      </c>
      <c r="C92" s="105"/>
      <c r="D92" s="54"/>
      <c r="E92" s="51"/>
      <c r="F92" s="65"/>
      <c r="G92" s="128"/>
      <c r="H92" s="119"/>
      <c r="I92" s="119"/>
      <c r="J92" s="54"/>
    </row>
    <row r="93" spans="1:12" ht="15.75" hidden="1">
      <c r="A93" s="74"/>
      <c r="B93" s="50"/>
      <c r="C93" s="113">
        <v>0</v>
      </c>
      <c r="D93" s="54"/>
      <c r="E93" s="51"/>
      <c r="F93" s="119">
        <v>250</v>
      </c>
      <c r="G93" s="65">
        <v>0.45</v>
      </c>
      <c r="H93" s="119"/>
      <c r="I93" s="119">
        <v>0</v>
      </c>
      <c r="J93" s="54"/>
    </row>
    <row r="94" spans="1:12" ht="15.75" hidden="1">
      <c r="A94" s="74"/>
      <c r="B94" s="50" t="s">
        <v>53</v>
      </c>
      <c r="C94" s="113">
        <v>0</v>
      </c>
      <c r="D94" s="54" t="s">
        <v>5</v>
      </c>
      <c r="E94" s="51">
        <v>4</v>
      </c>
      <c r="F94" s="129">
        <v>0.115</v>
      </c>
      <c r="G94" s="119"/>
      <c r="H94" s="119">
        <v>1.5</v>
      </c>
      <c r="I94" s="119">
        <v>0</v>
      </c>
      <c r="J94" s="54"/>
    </row>
    <row r="95" spans="1:12" ht="15.75" hidden="1">
      <c r="A95" s="74"/>
      <c r="B95" s="50"/>
      <c r="C95" s="113">
        <v>0</v>
      </c>
      <c r="D95" s="54"/>
      <c r="E95" s="51"/>
      <c r="F95" s="119">
        <v>250</v>
      </c>
      <c r="G95" s="65">
        <v>0.45</v>
      </c>
      <c r="H95" s="119"/>
      <c r="I95" s="119">
        <v>0</v>
      </c>
      <c r="J95" s="54"/>
    </row>
    <row r="96" spans="1:12" s="32" customFormat="1" ht="15.75">
      <c r="A96" s="73"/>
      <c r="B96" s="42" t="s">
        <v>60</v>
      </c>
      <c r="C96" s="39">
        <v>1</v>
      </c>
      <c r="D96" s="55" t="s">
        <v>38</v>
      </c>
      <c r="E96" s="40">
        <v>2</v>
      </c>
      <c r="F96" s="118">
        <v>165</v>
      </c>
      <c r="G96" s="118"/>
      <c r="H96" s="118">
        <v>1.8</v>
      </c>
      <c r="I96" s="119">
        <f>ROUND(H96*F96*C96*E96,2)</f>
        <v>594</v>
      </c>
      <c r="J96" s="54" t="s">
        <v>14</v>
      </c>
    </row>
    <row r="97" spans="1:10" s="32" customFormat="1" ht="15.75">
      <c r="A97" s="73"/>
      <c r="B97" s="42" t="s">
        <v>45</v>
      </c>
      <c r="C97" s="39">
        <v>1</v>
      </c>
      <c r="D97" s="55" t="s">
        <v>5</v>
      </c>
      <c r="E97" s="40">
        <v>3</v>
      </c>
      <c r="F97" s="118">
        <v>1.8</v>
      </c>
      <c r="G97" s="118"/>
      <c r="H97" s="118">
        <v>2</v>
      </c>
      <c r="I97" s="119">
        <f>ROUND(H97*F97*C97*E97,2)</f>
        <v>10.8</v>
      </c>
      <c r="J97" s="54" t="s">
        <v>14</v>
      </c>
    </row>
    <row r="98" spans="1:10" s="32" customFormat="1" ht="15.75">
      <c r="A98" s="73"/>
      <c r="B98" s="42" t="s">
        <v>75</v>
      </c>
      <c r="C98" s="39">
        <v>1</v>
      </c>
      <c r="D98" s="39" t="s">
        <v>38</v>
      </c>
      <c r="E98" s="40">
        <v>3</v>
      </c>
      <c r="F98" s="119">
        <v>0.45</v>
      </c>
      <c r="G98" s="119">
        <v>0.45</v>
      </c>
      <c r="H98" s="118"/>
      <c r="I98" s="119">
        <f t="shared" ref="I98:I99" si="14">ROUND(G98*F98*C98*E98,2)</f>
        <v>0.61</v>
      </c>
      <c r="J98" s="54" t="s">
        <v>14</v>
      </c>
    </row>
    <row r="99" spans="1:10" ht="15.75">
      <c r="A99" s="74"/>
      <c r="B99" s="42" t="s">
        <v>75</v>
      </c>
      <c r="C99" s="39">
        <v>1</v>
      </c>
      <c r="D99" s="39" t="s">
        <v>38</v>
      </c>
      <c r="E99" s="40">
        <v>1</v>
      </c>
      <c r="F99" s="119">
        <v>165</v>
      </c>
      <c r="G99" s="119">
        <v>0.23</v>
      </c>
      <c r="H99" s="118"/>
      <c r="I99" s="119">
        <f t="shared" si="14"/>
        <v>37.950000000000003</v>
      </c>
      <c r="J99" s="54" t="s">
        <v>14</v>
      </c>
    </row>
    <row r="100" spans="1:10" ht="18.75" customHeight="1">
      <c r="A100" s="77"/>
      <c r="B100" s="67"/>
      <c r="C100" s="109"/>
      <c r="D100" s="68"/>
      <c r="E100" s="69"/>
      <c r="F100" s="109"/>
      <c r="G100" s="109"/>
      <c r="H100" s="130"/>
      <c r="I100" s="81">
        <f>SUM(I93:I99)</f>
        <v>643.36</v>
      </c>
      <c r="J100" s="82" t="s">
        <v>14</v>
      </c>
    </row>
    <row r="101" spans="1:10" ht="66" customHeight="1">
      <c r="A101" s="90">
        <v>13</v>
      </c>
      <c r="B101" s="20" t="s">
        <v>78</v>
      </c>
      <c r="C101" s="39"/>
      <c r="D101" s="55"/>
      <c r="E101" s="40"/>
      <c r="F101" s="118"/>
      <c r="G101" s="118"/>
      <c r="H101" s="118"/>
      <c r="I101" s="119"/>
      <c r="J101" s="54"/>
    </row>
    <row r="102" spans="1:10" ht="15.75">
      <c r="A102" s="137"/>
      <c r="B102" s="89"/>
      <c r="C102" s="39">
        <v>1</v>
      </c>
      <c r="D102" s="55" t="s">
        <v>38</v>
      </c>
      <c r="E102" s="40">
        <v>1</v>
      </c>
      <c r="F102" s="118">
        <v>2</v>
      </c>
      <c r="G102" s="118"/>
      <c r="H102" s="118">
        <v>1.2</v>
      </c>
      <c r="I102" s="121">
        <f>ROUND(H102*F102*C102*E102,2)</f>
        <v>2.4</v>
      </c>
      <c r="J102" s="56" t="s">
        <v>82</v>
      </c>
    </row>
    <row r="103" spans="1:10" ht="48.75" customHeight="1">
      <c r="A103" s="137">
        <v>14</v>
      </c>
      <c r="B103" s="38" t="s">
        <v>107</v>
      </c>
      <c r="C103" s="39"/>
      <c r="D103" s="55"/>
      <c r="E103" s="40"/>
      <c r="F103" s="118"/>
      <c r="G103" s="118"/>
      <c r="H103" s="118"/>
      <c r="I103" s="119"/>
      <c r="J103" s="54"/>
    </row>
    <row r="104" spans="1:10" ht="15.75">
      <c r="A104" s="137"/>
      <c r="B104" s="89"/>
      <c r="C104" s="39">
        <v>1</v>
      </c>
      <c r="D104" s="55" t="s">
        <v>5</v>
      </c>
      <c r="E104" s="40">
        <v>4</v>
      </c>
      <c r="F104" s="118">
        <v>4.5</v>
      </c>
      <c r="G104" s="118">
        <v>5.6</v>
      </c>
      <c r="H104" s="118">
        <v>0.6</v>
      </c>
      <c r="I104" s="119">
        <f>C104*E104*F104*G104*H104</f>
        <v>60.48</v>
      </c>
      <c r="J104" s="54" t="s">
        <v>9</v>
      </c>
    </row>
    <row r="105" spans="1:10" ht="15.75">
      <c r="A105" s="137"/>
      <c r="B105" s="89"/>
      <c r="C105" s="39">
        <v>1</v>
      </c>
      <c r="D105" s="55" t="s">
        <v>5</v>
      </c>
      <c r="E105" s="40">
        <v>3</v>
      </c>
      <c r="F105" s="118">
        <v>4.2</v>
      </c>
      <c r="G105" s="118">
        <v>5.3</v>
      </c>
      <c r="H105" s="118">
        <v>0.6</v>
      </c>
      <c r="I105" s="119">
        <f>C105*E105*F105*G105*H105</f>
        <v>40.067999999999998</v>
      </c>
      <c r="J105" s="54" t="s">
        <v>9</v>
      </c>
    </row>
    <row r="106" spans="1:10" ht="15.75">
      <c r="A106" s="137"/>
      <c r="B106" s="89"/>
      <c r="C106" s="39">
        <v>1</v>
      </c>
      <c r="D106" s="55" t="s">
        <v>5</v>
      </c>
      <c r="E106" s="40">
        <v>3</v>
      </c>
      <c r="F106" s="118">
        <v>4.4000000000000004</v>
      </c>
      <c r="G106" s="118">
        <v>5.8</v>
      </c>
      <c r="H106" s="118">
        <v>0.6</v>
      </c>
      <c r="I106" s="119">
        <f>C106*E106*F106*G106*H106</f>
        <v>45.936</v>
      </c>
      <c r="J106" s="54" t="s">
        <v>9</v>
      </c>
    </row>
    <row r="107" spans="1:10" ht="15.75">
      <c r="A107" s="137"/>
      <c r="B107" s="89"/>
      <c r="C107" s="39"/>
      <c r="D107" s="55"/>
      <c r="E107" s="40"/>
      <c r="F107" s="118"/>
      <c r="G107" s="118"/>
      <c r="H107" s="118"/>
      <c r="I107" s="121">
        <f>SUM(I104:I106)</f>
        <v>146.48400000000001</v>
      </c>
      <c r="J107" s="56" t="s">
        <v>9</v>
      </c>
    </row>
    <row r="108" spans="1:10" ht="15.75">
      <c r="A108" s="137"/>
      <c r="B108" s="89"/>
      <c r="C108" s="39"/>
      <c r="D108" s="55"/>
      <c r="E108" s="40"/>
      <c r="F108" s="118"/>
      <c r="G108" s="118"/>
      <c r="H108" s="118"/>
      <c r="I108" s="119"/>
      <c r="J108" s="54"/>
    </row>
    <row r="109" spans="1:10" s="101" customFormat="1" ht="36" customHeight="1">
      <c r="A109" s="138">
        <v>15</v>
      </c>
      <c r="B109" s="99" t="s">
        <v>84</v>
      </c>
      <c r="C109" s="102">
        <v>1</v>
      </c>
      <c r="D109" s="44" t="s">
        <v>38</v>
      </c>
      <c r="E109" s="99">
        <v>1</v>
      </c>
      <c r="F109" s="102">
        <v>1</v>
      </c>
      <c r="G109" s="131"/>
      <c r="H109" s="102"/>
      <c r="I109" s="132">
        <v>1</v>
      </c>
      <c r="J109" s="100" t="s">
        <v>85</v>
      </c>
    </row>
    <row r="110" spans="1:10" s="101" customFormat="1" ht="63.75" customHeight="1">
      <c r="A110" s="138"/>
      <c r="B110" s="99" t="s">
        <v>86</v>
      </c>
      <c r="C110" s="102"/>
      <c r="D110" s="98"/>
      <c r="E110" s="99"/>
      <c r="F110" s="102"/>
      <c r="G110" s="131"/>
      <c r="H110" s="102"/>
      <c r="I110" s="102"/>
      <c r="J110" s="100"/>
    </row>
    <row r="111" spans="1:10" s="101" customFormat="1" ht="17.25" customHeight="1">
      <c r="A111" s="138">
        <v>16</v>
      </c>
      <c r="B111" s="102" t="s">
        <v>103</v>
      </c>
      <c r="C111" s="102">
        <v>1</v>
      </c>
      <c r="D111" s="44" t="s">
        <v>38</v>
      </c>
      <c r="E111" s="99">
        <v>1</v>
      </c>
      <c r="F111" s="102">
        <v>90</v>
      </c>
      <c r="G111" s="131"/>
      <c r="H111" s="102"/>
      <c r="I111" s="132">
        <v>90</v>
      </c>
      <c r="J111" s="100" t="s">
        <v>104</v>
      </c>
    </row>
    <row r="112" spans="1:10" s="101" customFormat="1" ht="17.25" customHeight="1">
      <c r="A112" s="138">
        <v>17</v>
      </c>
      <c r="B112" s="102" t="s">
        <v>105</v>
      </c>
      <c r="C112" s="102">
        <v>1</v>
      </c>
      <c r="D112" s="44" t="s">
        <v>38</v>
      </c>
      <c r="E112" s="99">
        <v>1</v>
      </c>
      <c r="F112" s="102">
        <v>200</v>
      </c>
      <c r="G112" s="131"/>
      <c r="H112" s="102"/>
      <c r="I112" s="132">
        <f>F112*E112*C112</f>
        <v>200</v>
      </c>
      <c r="J112" s="100" t="s">
        <v>104</v>
      </c>
    </row>
    <row r="113" spans="1:14" s="101" customFormat="1" ht="49.5" customHeight="1">
      <c r="A113" s="138">
        <v>18</v>
      </c>
      <c r="B113" s="99" t="s">
        <v>93</v>
      </c>
      <c r="C113" s="102">
        <v>1</v>
      </c>
      <c r="D113" s="44" t="s">
        <v>38</v>
      </c>
      <c r="E113" s="99">
        <v>1</v>
      </c>
      <c r="F113" s="102">
        <v>45</v>
      </c>
      <c r="G113" s="131"/>
      <c r="H113" s="102"/>
      <c r="I113" s="132">
        <f t="shared" ref="I113:I117" si="15">F113*E113*C113</f>
        <v>45</v>
      </c>
      <c r="J113" s="100" t="s">
        <v>104</v>
      </c>
    </row>
    <row r="114" spans="1:14" s="101" customFormat="1" ht="52.5" customHeight="1">
      <c r="A114" s="138">
        <v>19</v>
      </c>
      <c r="B114" s="99" t="s">
        <v>95</v>
      </c>
      <c r="C114" s="102">
        <v>1</v>
      </c>
      <c r="D114" s="44" t="s">
        <v>38</v>
      </c>
      <c r="E114" s="99">
        <v>1</v>
      </c>
      <c r="F114" s="102">
        <v>1</v>
      </c>
      <c r="G114" s="131"/>
      <c r="H114" s="102"/>
      <c r="I114" s="132">
        <f t="shared" si="15"/>
        <v>1</v>
      </c>
      <c r="J114" s="100" t="s">
        <v>106</v>
      </c>
    </row>
    <row r="115" spans="1:14" s="101" customFormat="1" ht="69" customHeight="1">
      <c r="A115" s="138">
        <v>20</v>
      </c>
      <c r="B115" s="99" t="s">
        <v>98</v>
      </c>
      <c r="C115" s="102">
        <v>1</v>
      </c>
      <c r="D115" s="44" t="s">
        <v>38</v>
      </c>
      <c r="E115" s="99">
        <v>1</v>
      </c>
      <c r="F115" s="102">
        <f>F111+F112</f>
        <v>290</v>
      </c>
      <c r="G115" s="131"/>
      <c r="H115" s="102"/>
      <c r="I115" s="132">
        <f t="shared" si="15"/>
        <v>290</v>
      </c>
      <c r="J115" s="100" t="s">
        <v>104</v>
      </c>
    </row>
    <row r="116" spans="1:14" s="101" customFormat="1" ht="78.75">
      <c r="A116" s="138">
        <v>21</v>
      </c>
      <c r="B116" s="99" t="str">
        <f>ABS!C25</f>
        <v xml:space="preserve">Supply and erecting D.O.L Starter 415V , 3 phase,50Hz with SS enclouserincluding cost and conveyance of all materials labour charges etc complete for finished item of work </v>
      </c>
      <c r="C116" s="102">
        <v>1</v>
      </c>
      <c r="D116" s="44" t="s">
        <v>38</v>
      </c>
      <c r="E116" s="99">
        <v>1</v>
      </c>
      <c r="F116" s="102">
        <v>1</v>
      </c>
      <c r="G116" s="131"/>
      <c r="H116" s="102"/>
      <c r="I116" s="132">
        <f t="shared" si="15"/>
        <v>1</v>
      </c>
      <c r="J116" s="100" t="s">
        <v>106</v>
      </c>
      <c r="N116" s="101" t="s">
        <v>24</v>
      </c>
    </row>
    <row r="117" spans="1:14" s="101" customFormat="1" ht="61.5" customHeight="1">
      <c r="A117" s="138">
        <v>22</v>
      </c>
      <c r="B117" s="99" t="s">
        <v>102</v>
      </c>
      <c r="C117" s="102">
        <v>1</v>
      </c>
      <c r="D117" s="44" t="s">
        <v>38</v>
      </c>
      <c r="E117" s="99">
        <v>1</v>
      </c>
      <c r="F117" s="102">
        <v>350</v>
      </c>
      <c r="G117" s="131"/>
      <c r="H117" s="102"/>
      <c r="I117" s="132">
        <f t="shared" si="15"/>
        <v>350</v>
      </c>
      <c r="J117" s="100" t="s">
        <v>104</v>
      </c>
    </row>
    <row r="118" spans="1:14" s="141" customFormat="1" ht="24" customHeight="1">
      <c r="A118" s="98">
        <v>23</v>
      </c>
      <c r="B118" s="140" t="s">
        <v>116</v>
      </c>
      <c r="C118" s="105">
        <v>1</v>
      </c>
      <c r="D118" s="54" t="s">
        <v>5</v>
      </c>
      <c r="E118" s="51">
        <v>1</v>
      </c>
      <c r="F118" s="54"/>
      <c r="G118" s="54"/>
      <c r="H118" s="54"/>
      <c r="I118" s="56">
        <v>1</v>
      </c>
      <c r="J118" s="56" t="s">
        <v>96</v>
      </c>
    </row>
    <row r="119" spans="1:14" ht="34.5" customHeight="1">
      <c r="B119" s="89"/>
    </row>
  </sheetData>
  <mergeCells count="3">
    <mergeCell ref="A1:J1"/>
    <mergeCell ref="A2:J2"/>
    <mergeCell ref="I3:J3"/>
  </mergeCells>
  <printOptions horizontalCentered="1"/>
  <pageMargins left="0.118110236220472" right="0.118110236220472" top="0.47" bottom="0.761811024" header="0.511811023622047" footer="0.511811023622047"/>
  <pageSetup paperSize="5" scale="90" fitToHeight="0" orientation="portrait" verticalDpi="300" r:id="rId1"/>
  <headerFooter alignWithMargins="0"/>
  <rowBreaks count="1" manualBreakCount="1">
    <brk id="66" max="9" man="1"/>
  </rowBreaks>
</worksheet>
</file>

<file path=xl/worksheets/sheet3.xml><?xml version="1.0" encoding="utf-8"?>
<worksheet xmlns="http://schemas.openxmlformats.org/spreadsheetml/2006/main" xmlns:r="http://schemas.openxmlformats.org/officeDocument/2006/relationships">
  <dimension ref="A1:H33"/>
  <sheetViews>
    <sheetView tabSelected="1" view="pageBreakPreview" zoomScaleSheetLayoutView="100" workbookViewId="0">
      <selection activeCell="C15" sqref="C15:D15"/>
    </sheetView>
  </sheetViews>
  <sheetFormatPr defaultColWidth="9.140625" defaultRowHeight="15.75"/>
  <cols>
    <col min="1" max="1" width="16" style="190" customWidth="1"/>
    <col min="2" max="2" width="56" style="161" customWidth="1"/>
    <col min="3" max="3" width="23.7109375" style="177" customWidth="1"/>
    <col min="4" max="4" width="17.5703125" style="177" customWidth="1"/>
    <col min="5" max="5" width="14.42578125" style="177" customWidth="1"/>
    <col min="6" max="6" width="12.7109375" style="184" customWidth="1"/>
    <col min="7" max="7" width="8.28515625" style="177" bestFit="1" customWidth="1"/>
    <col min="8" max="8" width="19.85546875" style="187" customWidth="1"/>
  </cols>
  <sheetData>
    <row r="1" spans="1:8">
      <c r="A1" s="214" t="s">
        <v>34</v>
      </c>
      <c r="B1" s="214"/>
      <c r="C1" s="214"/>
      <c r="D1" s="214"/>
      <c r="E1" s="214"/>
      <c r="F1" s="214"/>
      <c r="G1" s="214"/>
      <c r="H1" s="214"/>
    </row>
    <row r="2" spans="1:8" ht="75" customHeight="1">
      <c r="A2" s="215" t="s">
        <v>140</v>
      </c>
      <c r="B2" s="215"/>
      <c r="C2" s="215"/>
      <c r="D2" s="215"/>
      <c r="E2" s="215"/>
      <c r="F2" s="215"/>
      <c r="G2" s="215"/>
      <c r="H2" s="215"/>
    </row>
    <row r="3" spans="1:8" ht="39.75" customHeight="1">
      <c r="A3" s="215" t="s">
        <v>137</v>
      </c>
      <c r="B3" s="215"/>
      <c r="C3" s="215"/>
      <c r="D3" s="215"/>
      <c r="E3" s="215"/>
      <c r="F3" s="215"/>
      <c r="G3" s="215"/>
      <c r="H3" s="215"/>
    </row>
    <row r="4" spans="1:8" ht="162.75" customHeight="1">
      <c r="A4" s="188" t="s">
        <v>127</v>
      </c>
      <c r="B4" s="159" t="s">
        <v>128</v>
      </c>
      <c r="C4" s="159" t="s">
        <v>129</v>
      </c>
      <c r="D4" s="159" t="s">
        <v>130</v>
      </c>
      <c r="E4" s="159" t="s">
        <v>131</v>
      </c>
      <c r="F4" s="160" t="s">
        <v>132</v>
      </c>
      <c r="G4" s="159" t="s">
        <v>133</v>
      </c>
      <c r="H4" s="186" t="s">
        <v>134</v>
      </c>
    </row>
    <row r="5" spans="1:8" s="167" customFormat="1" ht="37.5" customHeight="1">
      <c r="A5" s="162">
        <v>16</v>
      </c>
      <c r="B5" s="163" t="s">
        <v>21</v>
      </c>
      <c r="C5" s="164" t="s">
        <v>135</v>
      </c>
      <c r="D5" s="164" t="s">
        <v>136</v>
      </c>
      <c r="E5" s="178" t="s">
        <v>29</v>
      </c>
      <c r="F5" s="179">
        <v>893</v>
      </c>
      <c r="G5" s="165" t="s">
        <v>7</v>
      </c>
      <c r="H5" s="166">
        <f>A5*F5</f>
        <v>14288</v>
      </c>
    </row>
    <row r="6" spans="1:8" s="167" customFormat="1" ht="228">
      <c r="A6" s="162">
        <v>158.39999999999998</v>
      </c>
      <c r="B6" s="168" t="s">
        <v>17</v>
      </c>
      <c r="C6" s="164" t="s">
        <v>135</v>
      </c>
      <c r="D6" s="164" t="s">
        <v>136</v>
      </c>
      <c r="E6" s="178" t="s">
        <v>28</v>
      </c>
      <c r="F6" s="180">
        <v>437</v>
      </c>
      <c r="G6" s="165" t="s">
        <v>47</v>
      </c>
      <c r="H6" s="166">
        <f t="shared" ref="H6:H28" si="0">A6*F6</f>
        <v>69220.799999999988</v>
      </c>
    </row>
    <row r="7" spans="1:8" s="167" customFormat="1" ht="57">
      <c r="A7" s="162">
        <v>7.4879999999999995</v>
      </c>
      <c r="B7" s="168" t="s">
        <v>63</v>
      </c>
      <c r="C7" s="164" t="s">
        <v>135</v>
      </c>
      <c r="D7" s="164" t="s">
        <v>136</v>
      </c>
      <c r="E7" s="178" t="s">
        <v>62</v>
      </c>
      <c r="F7" s="180">
        <v>3315</v>
      </c>
      <c r="G7" s="165" t="s">
        <v>26</v>
      </c>
      <c r="H7" s="166">
        <f t="shared" si="0"/>
        <v>24822.719999999998</v>
      </c>
    </row>
    <row r="8" spans="1:8" s="167" customFormat="1" ht="156.75">
      <c r="A8" s="169">
        <v>19.310000000000002</v>
      </c>
      <c r="B8" s="168" t="s">
        <v>19</v>
      </c>
      <c r="C8" s="164" t="s">
        <v>135</v>
      </c>
      <c r="D8" s="164" t="s">
        <v>136</v>
      </c>
      <c r="E8" s="178" t="s">
        <v>30</v>
      </c>
      <c r="F8" s="180">
        <v>4706</v>
      </c>
      <c r="G8" s="165" t="s">
        <v>47</v>
      </c>
      <c r="H8" s="166">
        <f t="shared" si="0"/>
        <v>90872.860000000015</v>
      </c>
    </row>
    <row r="9" spans="1:8" s="167" customFormat="1" ht="228">
      <c r="A9" s="162">
        <v>18.380000000000003</v>
      </c>
      <c r="B9" s="168" t="s">
        <v>110</v>
      </c>
      <c r="C9" s="164" t="s">
        <v>135</v>
      </c>
      <c r="D9" s="164" t="s">
        <v>136</v>
      </c>
      <c r="E9" s="158" t="s">
        <v>64</v>
      </c>
      <c r="F9" s="181">
        <v>9445</v>
      </c>
      <c r="G9" s="165" t="s">
        <v>47</v>
      </c>
      <c r="H9" s="166">
        <f t="shared" si="0"/>
        <v>173599.10000000003</v>
      </c>
    </row>
    <row r="10" spans="1:8" s="167" customFormat="1" ht="228">
      <c r="A10" s="162">
        <v>7.6400000000000006</v>
      </c>
      <c r="B10" s="168" t="s">
        <v>108</v>
      </c>
      <c r="C10" s="164" t="s">
        <v>135</v>
      </c>
      <c r="D10" s="164" t="s">
        <v>136</v>
      </c>
      <c r="E10" s="158" t="s">
        <v>65</v>
      </c>
      <c r="F10" s="181">
        <v>12828</v>
      </c>
      <c r="G10" s="162" t="s">
        <v>47</v>
      </c>
      <c r="H10" s="166">
        <f t="shared" si="0"/>
        <v>98005.920000000013</v>
      </c>
    </row>
    <row r="11" spans="1:8" s="167" customFormat="1" ht="228">
      <c r="A11" s="162">
        <v>11.39</v>
      </c>
      <c r="B11" s="168" t="s">
        <v>109</v>
      </c>
      <c r="C11" s="164" t="s">
        <v>135</v>
      </c>
      <c r="D11" s="164" t="s">
        <v>136</v>
      </c>
      <c r="E11" s="158" t="s">
        <v>112</v>
      </c>
      <c r="F11" s="181">
        <v>12025</v>
      </c>
      <c r="G11" s="162" t="s">
        <v>47</v>
      </c>
      <c r="H11" s="166">
        <f t="shared" si="0"/>
        <v>136964.75</v>
      </c>
    </row>
    <row r="12" spans="1:8" s="167" customFormat="1" ht="228">
      <c r="A12" s="162">
        <v>3.367</v>
      </c>
      <c r="B12" s="168" t="s">
        <v>48</v>
      </c>
      <c r="C12" s="164" t="s">
        <v>135</v>
      </c>
      <c r="D12" s="164" t="s">
        <v>136</v>
      </c>
      <c r="E12" s="158" t="s">
        <v>66</v>
      </c>
      <c r="F12" s="181">
        <v>84560</v>
      </c>
      <c r="G12" s="162" t="s">
        <v>50</v>
      </c>
      <c r="H12" s="166">
        <f t="shared" si="0"/>
        <v>284713.52</v>
      </c>
    </row>
    <row r="13" spans="1:8" s="167" customFormat="1" ht="42.75">
      <c r="A13" s="162">
        <v>10.8</v>
      </c>
      <c r="B13" s="170" t="s">
        <v>51</v>
      </c>
      <c r="C13" s="164" t="s">
        <v>135</v>
      </c>
      <c r="D13" s="164" t="s">
        <v>136</v>
      </c>
      <c r="E13" s="158" t="s">
        <v>67</v>
      </c>
      <c r="F13" s="181">
        <v>4984</v>
      </c>
      <c r="G13" s="162" t="s">
        <v>82</v>
      </c>
      <c r="H13" s="166">
        <f t="shared" si="0"/>
        <v>53827.200000000004</v>
      </c>
    </row>
    <row r="14" spans="1:8" s="167" customFormat="1" ht="99.75">
      <c r="A14" s="162">
        <v>54.03</v>
      </c>
      <c r="B14" s="170" t="s">
        <v>121</v>
      </c>
      <c r="C14" s="164" t="s">
        <v>135</v>
      </c>
      <c r="D14" s="164" t="s">
        <v>136</v>
      </c>
      <c r="E14" s="158" t="s">
        <v>113</v>
      </c>
      <c r="F14" s="181">
        <v>7062</v>
      </c>
      <c r="G14" s="162" t="s">
        <v>47</v>
      </c>
      <c r="H14" s="166">
        <f t="shared" si="0"/>
        <v>381559.86</v>
      </c>
    </row>
    <row r="15" spans="1:8" s="167" customFormat="1" ht="142.5">
      <c r="A15" s="162">
        <v>643.36</v>
      </c>
      <c r="B15" s="170" t="s">
        <v>18</v>
      </c>
      <c r="C15" s="164" t="s">
        <v>135</v>
      </c>
      <c r="D15" s="164" t="s">
        <v>136</v>
      </c>
      <c r="E15" s="158" t="s">
        <v>31</v>
      </c>
      <c r="F15" s="181">
        <v>520</v>
      </c>
      <c r="G15" s="162" t="s">
        <v>82</v>
      </c>
      <c r="H15" s="166">
        <f t="shared" si="0"/>
        <v>334547.20000000001</v>
      </c>
    </row>
    <row r="16" spans="1:8" s="167" customFormat="1" ht="57">
      <c r="A16" s="162">
        <v>643.36</v>
      </c>
      <c r="B16" s="170" t="s">
        <v>77</v>
      </c>
      <c r="C16" s="164" t="s">
        <v>135</v>
      </c>
      <c r="D16" s="164" t="s">
        <v>136</v>
      </c>
      <c r="E16" s="178" t="s">
        <v>118</v>
      </c>
      <c r="F16" s="180">
        <v>167</v>
      </c>
      <c r="G16" s="162" t="s">
        <v>33</v>
      </c>
      <c r="H16" s="166">
        <f t="shared" si="0"/>
        <v>107441.12</v>
      </c>
    </row>
    <row r="17" spans="1:8" s="167" customFormat="1" ht="57">
      <c r="A17" s="162">
        <v>2.4</v>
      </c>
      <c r="B17" s="170" t="s">
        <v>78</v>
      </c>
      <c r="C17" s="164" t="s">
        <v>135</v>
      </c>
      <c r="D17" s="164" t="s">
        <v>136</v>
      </c>
      <c r="E17" s="178" t="s">
        <v>81</v>
      </c>
      <c r="F17" s="180">
        <v>4120</v>
      </c>
      <c r="G17" s="162" t="s">
        <v>33</v>
      </c>
      <c r="H17" s="166">
        <f t="shared" si="0"/>
        <v>9888</v>
      </c>
    </row>
    <row r="18" spans="1:8" s="167" customFormat="1" ht="42.75">
      <c r="A18" s="162">
        <v>146.48400000000001</v>
      </c>
      <c r="B18" s="170" t="s">
        <v>107</v>
      </c>
      <c r="C18" s="164" t="s">
        <v>135</v>
      </c>
      <c r="D18" s="164" t="s">
        <v>136</v>
      </c>
      <c r="E18" s="178" t="s">
        <v>111</v>
      </c>
      <c r="F18" s="180">
        <v>480</v>
      </c>
      <c r="G18" s="162" t="s">
        <v>26</v>
      </c>
      <c r="H18" s="166">
        <f t="shared" si="0"/>
        <v>70312.320000000007</v>
      </c>
    </row>
    <row r="19" spans="1:8" s="167" customFormat="1" ht="32.25" customHeight="1">
      <c r="A19" s="162">
        <v>1</v>
      </c>
      <c r="B19" s="170" t="s">
        <v>84</v>
      </c>
      <c r="C19" s="164" t="s">
        <v>135</v>
      </c>
      <c r="D19" s="164" t="s">
        <v>136</v>
      </c>
      <c r="E19" s="171" t="s">
        <v>83</v>
      </c>
      <c r="F19" s="182">
        <v>4000</v>
      </c>
      <c r="G19" s="162" t="s">
        <v>85</v>
      </c>
      <c r="H19" s="166">
        <f t="shared" si="0"/>
        <v>4000</v>
      </c>
    </row>
    <row r="20" spans="1:8" s="167" customFormat="1" ht="32.25" customHeight="1">
      <c r="A20" s="175"/>
      <c r="B20" s="172" t="s">
        <v>86</v>
      </c>
      <c r="C20" s="164"/>
      <c r="D20" s="164"/>
      <c r="E20" s="173"/>
      <c r="F20" s="182"/>
      <c r="G20" s="191"/>
      <c r="H20" s="166"/>
    </row>
    <row r="21" spans="1:8" s="167" customFormat="1" ht="32.25" customHeight="1">
      <c r="A21" s="175">
        <v>90</v>
      </c>
      <c r="B21" s="172" t="s">
        <v>88</v>
      </c>
      <c r="C21" s="164" t="s">
        <v>135</v>
      </c>
      <c r="D21" s="164" t="s">
        <v>136</v>
      </c>
      <c r="E21" s="171" t="s">
        <v>87</v>
      </c>
      <c r="F21" s="182">
        <v>336</v>
      </c>
      <c r="G21" s="191" t="s">
        <v>89</v>
      </c>
      <c r="H21" s="166">
        <f t="shared" si="0"/>
        <v>30240</v>
      </c>
    </row>
    <row r="22" spans="1:8" s="167" customFormat="1" ht="32.25" customHeight="1">
      <c r="A22" s="175">
        <v>200</v>
      </c>
      <c r="B22" s="172" t="s">
        <v>91</v>
      </c>
      <c r="C22" s="164" t="s">
        <v>135</v>
      </c>
      <c r="D22" s="164" t="s">
        <v>136</v>
      </c>
      <c r="E22" s="171" t="s">
        <v>90</v>
      </c>
      <c r="F22" s="182">
        <v>369</v>
      </c>
      <c r="G22" s="191" t="s">
        <v>89</v>
      </c>
      <c r="H22" s="166">
        <f t="shared" si="0"/>
        <v>73800</v>
      </c>
    </row>
    <row r="23" spans="1:8" s="167" customFormat="1" ht="60">
      <c r="A23" s="192">
        <v>45</v>
      </c>
      <c r="B23" s="172" t="s">
        <v>93</v>
      </c>
      <c r="C23" s="164" t="s">
        <v>135</v>
      </c>
      <c r="D23" s="164" t="s">
        <v>136</v>
      </c>
      <c r="E23" s="171" t="s">
        <v>92</v>
      </c>
      <c r="F23" s="182">
        <v>755</v>
      </c>
      <c r="G23" s="193" t="s">
        <v>89</v>
      </c>
      <c r="H23" s="166">
        <f t="shared" si="0"/>
        <v>33975</v>
      </c>
    </row>
    <row r="24" spans="1:8" s="167" customFormat="1" ht="75">
      <c r="A24" s="192">
        <v>1</v>
      </c>
      <c r="B24" s="172" t="s">
        <v>95</v>
      </c>
      <c r="C24" s="164" t="s">
        <v>135</v>
      </c>
      <c r="D24" s="164" t="s">
        <v>136</v>
      </c>
      <c r="E24" s="173" t="s">
        <v>94</v>
      </c>
      <c r="F24" s="182">
        <v>33046</v>
      </c>
      <c r="G24" s="193" t="s">
        <v>96</v>
      </c>
      <c r="H24" s="166">
        <f t="shared" si="0"/>
        <v>33046</v>
      </c>
    </row>
    <row r="25" spans="1:8" s="167" customFormat="1" ht="60">
      <c r="A25" s="192">
        <v>290</v>
      </c>
      <c r="B25" s="172" t="s">
        <v>98</v>
      </c>
      <c r="C25" s="164" t="s">
        <v>135</v>
      </c>
      <c r="D25" s="164" t="s">
        <v>136</v>
      </c>
      <c r="E25" s="173" t="s">
        <v>97</v>
      </c>
      <c r="F25" s="182">
        <v>163</v>
      </c>
      <c r="G25" s="193" t="s">
        <v>89</v>
      </c>
      <c r="H25" s="166">
        <f t="shared" si="0"/>
        <v>47270</v>
      </c>
    </row>
    <row r="26" spans="1:8" s="167" customFormat="1" ht="45">
      <c r="A26" s="192">
        <v>1</v>
      </c>
      <c r="B26" s="172" t="s">
        <v>100</v>
      </c>
      <c r="C26" s="164" t="s">
        <v>135</v>
      </c>
      <c r="D26" s="164" t="s">
        <v>136</v>
      </c>
      <c r="E26" s="173" t="s">
        <v>99</v>
      </c>
      <c r="F26" s="182">
        <v>2637</v>
      </c>
      <c r="G26" s="193" t="s">
        <v>96</v>
      </c>
      <c r="H26" s="166">
        <f t="shared" si="0"/>
        <v>2637</v>
      </c>
    </row>
    <row r="27" spans="1:8" s="167" customFormat="1" ht="45">
      <c r="A27" s="192">
        <v>350</v>
      </c>
      <c r="B27" s="172" t="s">
        <v>102</v>
      </c>
      <c r="C27" s="164" t="s">
        <v>135</v>
      </c>
      <c r="D27" s="164" t="s">
        <v>136</v>
      </c>
      <c r="E27" s="173" t="s">
        <v>101</v>
      </c>
      <c r="F27" s="182">
        <v>103</v>
      </c>
      <c r="G27" s="193" t="s">
        <v>89</v>
      </c>
      <c r="H27" s="166">
        <f t="shared" si="0"/>
        <v>36050</v>
      </c>
    </row>
    <row r="28" spans="1:8" s="167" customFormat="1" ht="32.25" customHeight="1">
      <c r="A28" s="192">
        <v>1</v>
      </c>
      <c r="B28" s="172" t="s">
        <v>116</v>
      </c>
      <c r="C28" s="164" t="s">
        <v>135</v>
      </c>
      <c r="D28" s="164" t="s">
        <v>136</v>
      </c>
      <c r="E28" s="173" t="s">
        <v>117</v>
      </c>
      <c r="F28" s="182">
        <v>700</v>
      </c>
      <c r="G28" s="193" t="s">
        <v>96</v>
      </c>
      <c r="H28" s="166">
        <f t="shared" si="0"/>
        <v>700</v>
      </c>
    </row>
    <row r="29" spans="1:8" s="167" customFormat="1" ht="30" customHeight="1">
      <c r="A29" s="192"/>
      <c r="B29" s="172"/>
      <c r="C29" s="193"/>
      <c r="D29" s="193"/>
      <c r="E29" s="213" t="s">
        <v>138</v>
      </c>
      <c r="F29" s="213"/>
      <c r="G29" s="213"/>
      <c r="H29" s="194">
        <f>SUM(H5:H28)</f>
        <v>2111781.37</v>
      </c>
    </row>
    <row r="30" spans="1:8" s="167" customFormat="1" ht="30" customHeight="1">
      <c r="A30" s="192"/>
      <c r="B30" s="172"/>
      <c r="C30" s="193"/>
      <c r="D30" s="193"/>
      <c r="E30" s="213" t="s">
        <v>139</v>
      </c>
      <c r="F30" s="213"/>
      <c r="G30" s="213"/>
      <c r="H30" s="194">
        <f>H29*18/100</f>
        <v>380120.64660000004</v>
      </c>
    </row>
    <row r="31" spans="1:8" s="167" customFormat="1" ht="30" customHeight="1">
      <c r="A31" s="192"/>
      <c r="B31" s="172"/>
      <c r="C31" s="193"/>
      <c r="D31" s="193"/>
      <c r="E31" s="213" t="s">
        <v>138</v>
      </c>
      <c r="F31" s="213"/>
      <c r="G31" s="213"/>
      <c r="H31" s="194">
        <f>H30+H29</f>
        <v>2491902.0166000002</v>
      </c>
    </row>
    <row r="32" spans="1:8" s="167" customFormat="1" ht="15">
      <c r="A32" s="189"/>
      <c r="B32" s="174"/>
      <c r="C32" s="176"/>
      <c r="D32" s="176"/>
      <c r="E32" s="176"/>
      <c r="F32" s="183"/>
      <c r="G32" s="176"/>
      <c r="H32" s="185"/>
    </row>
    <row r="33" spans="1:8" s="167" customFormat="1" ht="15">
      <c r="A33" s="189"/>
      <c r="B33" s="174"/>
      <c r="C33" s="176"/>
      <c r="D33" s="176"/>
      <c r="E33" s="176"/>
      <c r="F33" s="183"/>
      <c r="G33" s="176"/>
      <c r="H33" s="185"/>
    </row>
  </sheetData>
  <mergeCells count="6">
    <mergeCell ref="E31:G31"/>
    <mergeCell ref="A1:H1"/>
    <mergeCell ref="A2:H2"/>
    <mergeCell ref="A3:H3"/>
    <mergeCell ref="E29:G29"/>
    <mergeCell ref="E30:G30"/>
  </mergeCells>
  <printOptions horizontalCentered="1"/>
  <pageMargins left="0.32" right="0.52" top="0.56999999999999995" bottom="0.75" header="0.3" footer="0.3"/>
  <pageSetup paperSize="5" scale="55" orientation="portrait" verticalDpi="0" r:id="rId1"/>
  <rowBreaks count="2" manualBreakCount="2">
    <brk id="11" max="7" man="1"/>
    <brk id="3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ABS</vt:lpstr>
      <vt:lpstr>DET </vt:lpstr>
      <vt:lpstr>Sch for tender</vt:lpstr>
      <vt:lpstr>ABS!Print_Area</vt:lpstr>
      <vt:lpstr>'DET '!Print_Area</vt:lpstr>
      <vt:lpstr>'Sch for tender'!Print_Area</vt:lpstr>
      <vt:lpstr>ABS!Print_Titles</vt:lpstr>
      <vt:lpstr>'DET '!Print_Titles</vt:lpstr>
      <vt:lpstr>'Sch for tender'!Print_Titles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apcpdcl</dc:creator>
  <cp:lastModifiedBy>aaa</cp:lastModifiedBy>
  <cp:lastPrinted>2023-02-02T07:18:44Z</cp:lastPrinted>
  <dcterms:created xsi:type="dcterms:W3CDTF">2009-10-13T18:20:42Z</dcterms:created>
  <dcterms:modified xsi:type="dcterms:W3CDTF">2023-02-02T07:31:34Z</dcterms:modified>
</cp:coreProperties>
</file>